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7515" windowHeight="12270" activeTab="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Sheet1!$AL$2:$AY$37</definedName>
    <definedName name="_xlnm.Print_Area" localSheetId="1">Sheet2!$S$3:$AE$35</definedName>
  </definedNames>
  <calcPr calcId="125725"/>
</workbook>
</file>

<file path=xl/calcChain.xml><?xml version="1.0" encoding="utf-8"?>
<calcChain xmlns="http://schemas.openxmlformats.org/spreadsheetml/2006/main">
  <c r="F9" i="3"/>
  <c r="G9"/>
  <c r="H9"/>
  <c r="I9"/>
  <c r="J9"/>
  <c r="E9"/>
  <c r="B6"/>
  <c r="C6"/>
  <c r="D6"/>
  <c r="E6"/>
  <c r="F6"/>
  <c r="G6"/>
  <c r="H6"/>
  <c r="I6"/>
  <c r="J6"/>
  <c r="A9"/>
  <c r="B4"/>
  <c r="S21" i="2"/>
  <c r="AE21" s="1"/>
  <c r="AK7"/>
  <c r="AL7"/>
  <c r="AM7"/>
  <c r="E36"/>
  <c r="F36"/>
  <c r="AH36" s="1"/>
  <c r="G36"/>
  <c r="H36"/>
  <c r="I36"/>
  <c r="AI36" s="1"/>
  <c r="J36"/>
  <c r="K36"/>
  <c r="L36"/>
  <c r="AJ36" s="1"/>
  <c r="M36"/>
  <c r="E21"/>
  <c r="F21"/>
  <c r="F55" s="1"/>
  <c r="G21"/>
  <c r="H21"/>
  <c r="H55" s="1"/>
  <c r="I21"/>
  <c r="J21"/>
  <c r="J55" s="1"/>
  <c r="K21"/>
  <c r="L21"/>
  <c r="L55" s="1"/>
  <c r="M21"/>
  <c r="D36"/>
  <c r="AG36" s="1"/>
  <c r="D21"/>
  <c r="D55" s="1"/>
  <c r="D35"/>
  <c r="AG35" s="1"/>
  <c r="E35"/>
  <c r="B35" i="3" s="1"/>
  <c r="F35" i="2"/>
  <c r="AH35" s="1"/>
  <c r="G35"/>
  <c r="D35" i="3" s="1"/>
  <c r="H35" i="2"/>
  <c r="E35" i="3" s="1"/>
  <c r="I35" i="2"/>
  <c r="AI35" s="1"/>
  <c r="J35"/>
  <c r="G35" i="3" s="1"/>
  <c r="K35" i="2"/>
  <c r="H35" i="3" s="1"/>
  <c r="L35" i="2"/>
  <c r="AJ35" s="1"/>
  <c r="M35"/>
  <c r="J35" i="3" s="1"/>
  <c r="T21" i="2"/>
  <c r="U21"/>
  <c r="V21"/>
  <c r="W21"/>
  <c r="X21"/>
  <c r="Y21"/>
  <c r="T36"/>
  <c r="U36"/>
  <c r="V36"/>
  <c r="W36"/>
  <c r="X36"/>
  <c r="Y36"/>
  <c r="S36"/>
  <c r="T35"/>
  <c r="U35"/>
  <c r="V35"/>
  <c r="W35"/>
  <c r="X35"/>
  <c r="Y35"/>
  <c r="S35"/>
  <c r="B5"/>
  <c r="C5"/>
  <c r="N5"/>
  <c r="O5"/>
  <c r="B6"/>
  <c r="C6"/>
  <c r="D6"/>
  <c r="D40" s="1"/>
  <c r="E6"/>
  <c r="T6" s="1"/>
  <c r="AH6" s="1"/>
  <c r="H6"/>
  <c r="U6" s="1"/>
  <c r="K6"/>
  <c r="V6" s="1"/>
  <c r="AJ6" s="1"/>
  <c r="N6"/>
  <c r="O6"/>
  <c r="B7"/>
  <c r="C7"/>
  <c r="E7"/>
  <c r="T7" s="1"/>
  <c r="F7"/>
  <c r="F41" s="1"/>
  <c r="G7"/>
  <c r="G41" s="1"/>
  <c r="H7"/>
  <c r="U7" s="1"/>
  <c r="I7"/>
  <c r="I41" s="1"/>
  <c r="J7"/>
  <c r="J41" s="1"/>
  <c r="K7"/>
  <c r="V7" s="1"/>
  <c r="L7"/>
  <c r="L41" s="1"/>
  <c r="M7"/>
  <c r="M41" s="1"/>
  <c r="N7"/>
  <c r="O7"/>
  <c r="B8"/>
  <c r="C8"/>
  <c r="D8"/>
  <c r="D42" s="1"/>
  <c r="E8"/>
  <c r="T8" s="1"/>
  <c r="F8"/>
  <c r="C10" i="3" s="1"/>
  <c r="G8" i="2"/>
  <c r="D10" i="3" s="1"/>
  <c r="H8" i="2"/>
  <c r="U8" s="1"/>
  <c r="I8"/>
  <c r="AI8" s="1"/>
  <c r="J8"/>
  <c r="G10" i="3" s="1"/>
  <c r="K8" i="2"/>
  <c r="V8" s="1"/>
  <c r="L8"/>
  <c r="I10" i="3" s="1"/>
  <c r="M8" i="2"/>
  <c r="J10" i="3" s="1"/>
  <c r="N8" i="2"/>
  <c r="S8" s="1"/>
  <c r="AE8" s="1"/>
  <c r="O8"/>
  <c r="B9"/>
  <c r="C9"/>
  <c r="D9"/>
  <c r="D43" s="1"/>
  <c r="E9"/>
  <c r="T9" s="1"/>
  <c r="F9"/>
  <c r="C11" i="3" s="1"/>
  <c r="G9" i="2"/>
  <c r="D11" i="3" s="1"/>
  <c r="H9" i="2"/>
  <c r="U9" s="1"/>
  <c r="I9"/>
  <c r="F11" i="3" s="1"/>
  <c r="J9" i="2"/>
  <c r="G11" i="3" s="1"/>
  <c r="K9" i="2"/>
  <c r="V9" s="1"/>
  <c r="L9"/>
  <c r="I11" i="3" s="1"/>
  <c r="M9" i="2"/>
  <c r="J11" i="3" s="1"/>
  <c r="N9" i="2"/>
  <c r="S9" s="1"/>
  <c r="AE9" s="1"/>
  <c r="O9"/>
  <c r="B10"/>
  <c r="C10"/>
  <c r="D10"/>
  <c r="D44" s="1"/>
  <c r="E10"/>
  <c r="T10" s="1"/>
  <c r="F10"/>
  <c r="C12" i="3" s="1"/>
  <c r="G10" i="2"/>
  <c r="D12" i="3" s="1"/>
  <c r="H10" i="2"/>
  <c r="U10" s="1"/>
  <c r="I10"/>
  <c r="AI10" s="1"/>
  <c r="J10"/>
  <c r="G12" i="3" s="1"/>
  <c r="K10" i="2"/>
  <c r="V10" s="1"/>
  <c r="L10"/>
  <c r="I12" i="3" s="1"/>
  <c r="M10" i="2"/>
  <c r="J12" i="3" s="1"/>
  <c r="N10" i="2"/>
  <c r="S10" s="1"/>
  <c r="AE10" s="1"/>
  <c r="O10"/>
  <c r="B11"/>
  <c r="C11"/>
  <c r="D11"/>
  <c r="D45" s="1"/>
  <c r="E11"/>
  <c r="T11" s="1"/>
  <c r="F11"/>
  <c r="C13" i="3" s="1"/>
  <c r="G11" i="2"/>
  <c r="D13" i="3" s="1"/>
  <c r="H11" i="2"/>
  <c r="U11" s="1"/>
  <c r="I11"/>
  <c r="AI11" s="1"/>
  <c r="J11"/>
  <c r="G13" i="3" s="1"/>
  <c r="K11" i="2"/>
  <c r="V11" s="1"/>
  <c r="L11"/>
  <c r="I13" i="3" s="1"/>
  <c r="M11" i="2"/>
  <c r="J13" i="3" s="1"/>
  <c r="N11" i="2"/>
  <c r="S11" s="1"/>
  <c r="AE11" s="1"/>
  <c r="O11"/>
  <c r="B12"/>
  <c r="C12"/>
  <c r="D12"/>
  <c r="D46" s="1"/>
  <c r="E12"/>
  <c r="T12" s="1"/>
  <c r="F12"/>
  <c r="C14" i="3" s="1"/>
  <c r="G12" i="2"/>
  <c r="D14" i="3" s="1"/>
  <c r="H12" i="2"/>
  <c r="U12" s="1"/>
  <c r="I12"/>
  <c r="F14" i="3" s="1"/>
  <c r="J12" i="2"/>
  <c r="G14" i="3" s="1"/>
  <c r="K12" i="2"/>
  <c r="V12" s="1"/>
  <c r="L12"/>
  <c r="I14" i="3" s="1"/>
  <c r="M12" i="2"/>
  <c r="J14" i="3" s="1"/>
  <c r="N12" i="2"/>
  <c r="S12" s="1"/>
  <c r="AE12" s="1"/>
  <c r="O12"/>
  <c r="B13"/>
  <c r="C13"/>
  <c r="D13"/>
  <c r="D47" s="1"/>
  <c r="E13"/>
  <c r="T13" s="1"/>
  <c r="F13"/>
  <c r="C15" i="3" s="1"/>
  <c r="G13" i="2"/>
  <c r="D15" i="3" s="1"/>
  <c r="H13" i="2"/>
  <c r="U13" s="1"/>
  <c r="I13"/>
  <c r="F15" i="3" s="1"/>
  <c r="J13" i="2"/>
  <c r="G15" i="3" s="1"/>
  <c r="K13" i="2"/>
  <c r="V13" s="1"/>
  <c r="L13"/>
  <c r="I15" i="3" s="1"/>
  <c r="M13" i="2"/>
  <c r="J15" i="3" s="1"/>
  <c r="N13" i="2"/>
  <c r="S13" s="1"/>
  <c r="AE13" s="1"/>
  <c r="O13"/>
  <c r="B14"/>
  <c r="C14"/>
  <c r="D14"/>
  <c r="D48" s="1"/>
  <c r="E14"/>
  <c r="T14" s="1"/>
  <c r="F14"/>
  <c r="C16" i="3" s="1"/>
  <c r="G14" i="2"/>
  <c r="D16" i="3" s="1"/>
  <c r="H14" i="2"/>
  <c r="U14" s="1"/>
  <c r="I14"/>
  <c r="AI14" s="1"/>
  <c r="J14"/>
  <c r="G16" i="3" s="1"/>
  <c r="K14" i="2"/>
  <c r="V14" s="1"/>
  <c r="L14"/>
  <c r="I16" i="3" s="1"/>
  <c r="M14" i="2"/>
  <c r="J16" i="3" s="1"/>
  <c r="N14" i="2"/>
  <c r="S14" s="1"/>
  <c r="AE14" s="1"/>
  <c r="O14"/>
  <c r="B15"/>
  <c r="C15"/>
  <c r="D15"/>
  <c r="D49" s="1"/>
  <c r="E15"/>
  <c r="T15" s="1"/>
  <c r="F15"/>
  <c r="C17" i="3" s="1"/>
  <c r="G15" i="2"/>
  <c r="D17" i="3" s="1"/>
  <c r="H15" i="2"/>
  <c r="U15" s="1"/>
  <c r="I15"/>
  <c r="F17" i="3" s="1"/>
  <c r="J15" i="2"/>
  <c r="G17" i="3" s="1"/>
  <c r="K15" i="2"/>
  <c r="V15" s="1"/>
  <c r="L15"/>
  <c r="I17" i="3" s="1"/>
  <c r="M15" i="2"/>
  <c r="J17" i="3" s="1"/>
  <c r="N15" i="2"/>
  <c r="S15" s="1"/>
  <c r="AE15" s="1"/>
  <c r="O15"/>
  <c r="B16"/>
  <c r="C16"/>
  <c r="D16"/>
  <c r="D50" s="1"/>
  <c r="E16"/>
  <c r="T16" s="1"/>
  <c r="F16"/>
  <c r="C18" i="3" s="1"/>
  <c r="G16" i="2"/>
  <c r="D18" i="3" s="1"/>
  <c r="H16" i="2"/>
  <c r="U16" s="1"/>
  <c r="I16"/>
  <c r="AI16" s="1"/>
  <c r="J16"/>
  <c r="G18" i="3" s="1"/>
  <c r="K16" i="2"/>
  <c r="V16" s="1"/>
  <c r="L16"/>
  <c r="I18" i="3" s="1"/>
  <c r="M16" i="2"/>
  <c r="J18" i="3" s="1"/>
  <c r="N16" i="2"/>
  <c r="S16" s="1"/>
  <c r="AE16" s="1"/>
  <c r="O16"/>
  <c r="B17"/>
  <c r="C17"/>
  <c r="D17"/>
  <c r="D51" s="1"/>
  <c r="E17"/>
  <c r="T17" s="1"/>
  <c r="F17"/>
  <c r="C19" i="3" s="1"/>
  <c r="G17" i="2"/>
  <c r="D19" i="3" s="1"/>
  <c r="H17" i="2"/>
  <c r="U17" s="1"/>
  <c r="I17"/>
  <c r="F19" i="3" s="1"/>
  <c r="J17" i="2"/>
  <c r="G19" i="3" s="1"/>
  <c r="K17" i="2"/>
  <c r="V17" s="1"/>
  <c r="L17"/>
  <c r="I19" i="3" s="1"/>
  <c r="M17" i="2"/>
  <c r="J19" i="3" s="1"/>
  <c r="N17" i="2"/>
  <c r="S17" s="1"/>
  <c r="AE17" s="1"/>
  <c r="O17"/>
  <c r="B18"/>
  <c r="C18"/>
  <c r="D18"/>
  <c r="D52" s="1"/>
  <c r="E18"/>
  <c r="T18" s="1"/>
  <c r="F18"/>
  <c r="C20" i="3" s="1"/>
  <c r="G18" i="2"/>
  <c r="D20" i="3" s="1"/>
  <c r="H18" i="2"/>
  <c r="U18" s="1"/>
  <c r="I18"/>
  <c r="AI18" s="1"/>
  <c r="J18"/>
  <c r="G20" i="3" s="1"/>
  <c r="K18" i="2"/>
  <c r="V18" s="1"/>
  <c r="L18"/>
  <c r="I20" i="3" s="1"/>
  <c r="M18" i="2"/>
  <c r="J20" i="3" s="1"/>
  <c r="N18" i="2"/>
  <c r="S18" s="1"/>
  <c r="AE18" s="1"/>
  <c r="O18"/>
  <c r="B19"/>
  <c r="C19"/>
  <c r="D19"/>
  <c r="D53" s="1"/>
  <c r="E19"/>
  <c r="T19" s="1"/>
  <c r="F19"/>
  <c r="G19"/>
  <c r="H19"/>
  <c r="U19" s="1"/>
  <c r="I19"/>
  <c r="J19"/>
  <c r="K19"/>
  <c r="V19" s="1"/>
  <c r="L19"/>
  <c r="M19"/>
  <c r="N19"/>
  <c r="S19" s="1"/>
  <c r="AE19" s="1"/>
  <c r="O19"/>
  <c r="B20"/>
  <c r="C20"/>
  <c r="D20"/>
  <c r="D54" s="1"/>
  <c r="E20"/>
  <c r="T20" s="1"/>
  <c r="F20"/>
  <c r="F54" s="1"/>
  <c r="G20"/>
  <c r="G54" s="1"/>
  <c r="H20"/>
  <c r="U20" s="1"/>
  <c r="I20"/>
  <c r="I54" s="1"/>
  <c r="J20"/>
  <c r="J54" s="1"/>
  <c r="K20"/>
  <c r="V20" s="1"/>
  <c r="AC20" s="1"/>
  <c r="L20"/>
  <c r="L54" s="1"/>
  <c r="M20"/>
  <c r="M54" s="1"/>
  <c r="N20"/>
  <c r="S20" s="1"/>
  <c r="AE20" s="1"/>
  <c r="O20"/>
  <c r="B21"/>
  <c r="C21"/>
  <c r="N21"/>
  <c r="O21"/>
  <c r="B22"/>
  <c r="C22"/>
  <c r="N22"/>
  <c r="O22"/>
  <c r="B23"/>
  <c r="C23"/>
  <c r="D23"/>
  <c r="AG23" s="1"/>
  <c r="E23"/>
  <c r="T23" s="1"/>
  <c r="F23"/>
  <c r="AH23" s="1"/>
  <c r="G23"/>
  <c r="D24" i="3" s="1"/>
  <c r="H23" i="2"/>
  <c r="U23" s="1"/>
  <c r="I23"/>
  <c r="AI23" s="1"/>
  <c r="J23"/>
  <c r="G24" i="3" s="1"/>
  <c r="K23" i="2"/>
  <c r="V23" s="1"/>
  <c r="L23"/>
  <c r="AJ23" s="1"/>
  <c r="M23"/>
  <c r="J24" i="3" s="1"/>
  <c r="N23" i="2"/>
  <c r="S23" s="1"/>
  <c r="AE23" s="1"/>
  <c r="O23"/>
  <c r="B24"/>
  <c r="C24"/>
  <c r="D24"/>
  <c r="AG24" s="1"/>
  <c r="E24"/>
  <c r="T24" s="1"/>
  <c r="F24"/>
  <c r="AH24" s="1"/>
  <c r="AK24" s="1"/>
  <c r="G24"/>
  <c r="D25" i="3" s="1"/>
  <c r="H24" i="2"/>
  <c r="U24" s="1"/>
  <c r="I24"/>
  <c r="AI24" s="1"/>
  <c r="J24"/>
  <c r="G25" i="3" s="1"/>
  <c r="K24" i="2"/>
  <c r="V24" s="1"/>
  <c r="L24"/>
  <c r="AJ24" s="1"/>
  <c r="M24"/>
  <c r="J25" i="3" s="1"/>
  <c r="N24" i="2"/>
  <c r="S24" s="1"/>
  <c r="AE24" s="1"/>
  <c r="O24"/>
  <c r="B25"/>
  <c r="C25"/>
  <c r="D25"/>
  <c r="AG25" s="1"/>
  <c r="E25"/>
  <c r="T25" s="1"/>
  <c r="F25"/>
  <c r="AH25" s="1"/>
  <c r="AK25" s="1"/>
  <c r="G25"/>
  <c r="D26" i="3" s="1"/>
  <c r="H25" i="2"/>
  <c r="U25" s="1"/>
  <c r="I25"/>
  <c r="AI25" s="1"/>
  <c r="J25"/>
  <c r="G26" i="3" s="1"/>
  <c r="K25" i="2"/>
  <c r="V25" s="1"/>
  <c r="L25"/>
  <c r="AJ25" s="1"/>
  <c r="M25"/>
  <c r="J26" i="3" s="1"/>
  <c r="N25" i="2"/>
  <c r="S25" s="1"/>
  <c r="AE25" s="1"/>
  <c r="O25"/>
  <c r="B26"/>
  <c r="C26"/>
  <c r="D26"/>
  <c r="AG26" s="1"/>
  <c r="E26"/>
  <c r="T26" s="1"/>
  <c r="F26"/>
  <c r="AH26" s="1"/>
  <c r="AK26" s="1"/>
  <c r="G26"/>
  <c r="D27" i="3" s="1"/>
  <c r="H26" i="2"/>
  <c r="U26" s="1"/>
  <c r="I26"/>
  <c r="AI26" s="1"/>
  <c r="J26"/>
  <c r="G27" i="3" s="1"/>
  <c r="K26" i="2"/>
  <c r="V26" s="1"/>
  <c r="L26"/>
  <c r="AJ26" s="1"/>
  <c r="M26"/>
  <c r="J27" i="3" s="1"/>
  <c r="N26" i="2"/>
  <c r="S26" s="1"/>
  <c r="AE26" s="1"/>
  <c r="O26"/>
  <c r="B27"/>
  <c r="C27"/>
  <c r="D27"/>
  <c r="AG27" s="1"/>
  <c r="E27"/>
  <c r="T27" s="1"/>
  <c r="F27"/>
  <c r="AH27" s="1"/>
  <c r="AK27" s="1"/>
  <c r="G27"/>
  <c r="D28" i="3" s="1"/>
  <c r="H27" i="2"/>
  <c r="U27" s="1"/>
  <c r="I27"/>
  <c r="AI27" s="1"/>
  <c r="J27"/>
  <c r="G28" i="3" s="1"/>
  <c r="K27" i="2"/>
  <c r="V27" s="1"/>
  <c r="L27"/>
  <c r="AJ27" s="1"/>
  <c r="M27"/>
  <c r="J28" i="3" s="1"/>
  <c r="N27" i="2"/>
  <c r="S27" s="1"/>
  <c r="AE27" s="1"/>
  <c r="O27"/>
  <c r="B28"/>
  <c r="C28"/>
  <c r="D28"/>
  <c r="AG28" s="1"/>
  <c r="E28"/>
  <c r="T28" s="1"/>
  <c r="F28"/>
  <c r="AH28" s="1"/>
  <c r="AK28" s="1"/>
  <c r="G28"/>
  <c r="D29" i="3" s="1"/>
  <c r="H28" i="2"/>
  <c r="U28" s="1"/>
  <c r="I28"/>
  <c r="AI28" s="1"/>
  <c r="J28"/>
  <c r="G29" i="3" s="1"/>
  <c r="K28" i="2"/>
  <c r="V28" s="1"/>
  <c r="L28"/>
  <c r="AJ28" s="1"/>
  <c r="M28"/>
  <c r="J29" i="3" s="1"/>
  <c r="N28" i="2"/>
  <c r="S28" s="1"/>
  <c r="AE28" s="1"/>
  <c r="O28"/>
  <c r="B29"/>
  <c r="C29"/>
  <c r="D29"/>
  <c r="AG29" s="1"/>
  <c r="E29"/>
  <c r="T29" s="1"/>
  <c r="F29"/>
  <c r="AH29" s="1"/>
  <c r="AK29" s="1"/>
  <c r="G29"/>
  <c r="D30" i="3" s="1"/>
  <c r="H29" i="2"/>
  <c r="U29" s="1"/>
  <c r="I29"/>
  <c r="AI29" s="1"/>
  <c r="J29"/>
  <c r="G30" i="3" s="1"/>
  <c r="K29" i="2"/>
  <c r="V29" s="1"/>
  <c r="L29"/>
  <c r="AJ29" s="1"/>
  <c r="M29"/>
  <c r="J30" i="3" s="1"/>
  <c r="N29" i="2"/>
  <c r="S29" s="1"/>
  <c r="AE29" s="1"/>
  <c r="O29"/>
  <c r="B30"/>
  <c r="C30"/>
  <c r="D30"/>
  <c r="AG30" s="1"/>
  <c r="E30"/>
  <c r="T30" s="1"/>
  <c r="F30"/>
  <c r="AH30" s="1"/>
  <c r="AK30" s="1"/>
  <c r="G30"/>
  <c r="D31" i="3" s="1"/>
  <c r="H30" i="2"/>
  <c r="U30" s="1"/>
  <c r="I30"/>
  <c r="AI30" s="1"/>
  <c r="J30"/>
  <c r="G31" i="3" s="1"/>
  <c r="K30" i="2"/>
  <c r="V30" s="1"/>
  <c r="L30"/>
  <c r="AJ30" s="1"/>
  <c r="M30"/>
  <c r="J31" i="3" s="1"/>
  <c r="N30" i="2"/>
  <c r="S30" s="1"/>
  <c r="AE30" s="1"/>
  <c r="O30"/>
  <c r="B31"/>
  <c r="C31"/>
  <c r="D31"/>
  <c r="AG31" s="1"/>
  <c r="E31"/>
  <c r="T31" s="1"/>
  <c r="F31"/>
  <c r="AH31" s="1"/>
  <c r="AK31" s="1"/>
  <c r="G31"/>
  <c r="D32" i="3" s="1"/>
  <c r="H31" i="2"/>
  <c r="U31" s="1"/>
  <c r="I31"/>
  <c r="AI31" s="1"/>
  <c r="J31"/>
  <c r="G32" i="3" s="1"/>
  <c r="K31" i="2"/>
  <c r="V31" s="1"/>
  <c r="L31"/>
  <c r="AJ31" s="1"/>
  <c r="M31"/>
  <c r="J32" i="3" s="1"/>
  <c r="N31" i="2"/>
  <c r="S31" s="1"/>
  <c r="AE31" s="1"/>
  <c r="O31"/>
  <c r="B32"/>
  <c r="C32"/>
  <c r="D32"/>
  <c r="AG32" s="1"/>
  <c r="E32"/>
  <c r="T32" s="1"/>
  <c r="F32"/>
  <c r="AH32" s="1"/>
  <c r="AK32" s="1"/>
  <c r="G32"/>
  <c r="D33" i="3" s="1"/>
  <c r="H32" i="2"/>
  <c r="U32" s="1"/>
  <c r="I32"/>
  <c r="AI32" s="1"/>
  <c r="J32"/>
  <c r="G33" i="3" s="1"/>
  <c r="K32" i="2"/>
  <c r="V32" s="1"/>
  <c r="L32"/>
  <c r="AJ32" s="1"/>
  <c r="M32"/>
  <c r="J33" i="3" s="1"/>
  <c r="N32" i="2"/>
  <c r="S32" s="1"/>
  <c r="AE32" s="1"/>
  <c r="O32"/>
  <c r="B33"/>
  <c r="C33"/>
  <c r="D33"/>
  <c r="AG33" s="1"/>
  <c r="E33"/>
  <c r="T33" s="1"/>
  <c r="F33"/>
  <c r="AH33" s="1"/>
  <c r="AK33" s="1"/>
  <c r="G33"/>
  <c r="D34" i="3" s="1"/>
  <c r="H33" i="2"/>
  <c r="U33" s="1"/>
  <c r="I33"/>
  <c r="AI33" s="1"/>
  <c r="J33"/>
  <c r="G34" i="3" s="1"/>
  <c r="K33" i="2"/>
  <c r="V33" s="1"/>
  <c r="L33"/>
  <c r="AJ33" s="1"/>
  <c r="M33"/>
  <c r="J34" i="3" s="1"/>
  <c r="N33" i="2"/>
  <c r="S33" s="1"/>
  <c r="AE33" s="1"/>
  <c r="O33"/>
  <c r="B34"/>
  <c r="C34"/>
  <c r="D34"/>
  <c r="AG34" s="1"/>
  <c r="E34"/>
  <c r="T34" s="1"/>
  <c r="F34"/>
  <c r="AH34" s="1"/>
  <c r="AK34" s="1"/>
  <c r="G34"/>
  <c r="H34"/>
  <c r="U34" s="1"/>
  <c r="X34" s="1"/>
  <c r="I34"/>
  <c r="AI34" s="1"/>
  <c r="J34"/>
  <c r="K34"/>
  <c r="V34" s="1"/>
  <c r="L34"/>
  <c r="AJ34" s="1"/>
  <c r="M34"/>
  <c r="N34"/>
  <c r="S34" s="1"/>
  <c r="AE34" s="1"/>
  <c r="O3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/>
  <c r="BK40" i="1"/>
  <c r="BL40"/>
  <c r="BM40"/>
  <c r="BN40"/>
  <c r="BO40"/>
  <c r="BP40"/>
  <c r="BQ40"/>
  <c r="BR40"/>
  <c r="BS40"/>
  <c r="BT40"/>
  <c r="BU40"/>
  <c r="BV40"/>
  <c r="BW40"/>
  <c r="BX40"/>
  <c r="BY40"/>
  <c r="AC41"/>
  <c r="AM41"/>
  <c r="AT41"/>
  <c r="BK41"/>
  <c r="BL41"/>
  <c r="BM41"/>
  <c r="BN41"/>
  <c r="BO41"/>
  <c r="BP41"/>
  <c r="BQ41"/>
  <c r="BR41"/>
  <c r="BS41"/>
  <c r="BT41"/>
  <c r="BU41"/>
  <c r="BV41"/>
  <c r="BW41"/>
  <c r="BX41"/>
  <c r="BY41"/>
  <c r="AC42"/>
  <c r="AM42"/>
  <c r="AT42"/>
  <c r="BK42"/>
  <c r="BL42"/>
  <c r="BM42"/>
  <c r="BN42"/>
  <c r="BO42"/>
  <c r="BP42"/>
  <c r="BQ42"/>
  <c r="BR42"/>
  <c r="BS42"/>
  <c r="BT42"/>
  <c r="BU42"/>
  <c r="BV42"/>
  <c r="BW42"/>
  <c r="BX42"/>
  <c r="BY42"/>
  <c r="AC43"/>
  <c r="AM43"/>
  <c r="AT43"/>
  <c r="BK43"/>
  <c r="BL43"/>
  <c r="BM43"/>
  <c r="BN43"/>
  <c r="BO43"/>
  <c r="BP43"/>
  <c r="BQ43"/>
  <c r="BR43"/>
  <c r="BS43"/>
  <c r="BT43"/>
  <c r="BU43"/>
  <c r="BV43"/>
  <c r="BW43"/>
  <c r="BX43"/>
  <c r="BY43"/>
  <c r="AC44"/>
  <c r="AM44"/>
  <c r="AP44"/>
  <c r="AS44"/>
  <c r="AT44"/>
  <c r="AW44"/>
  <c r="BK44"/>
  <c r="BL44"/>
  <c r="BM44"/>
  <c r="BN44"/>
  <c r="BO44"/>
  <c r="BP44"/>
  <c r="BQ44"/>
  <c r="BR44"/>
  <c r="BS44"/>
  <c r="BT44"/>
  <c r="BU44"/>
  <c r="BV44"/>
  <c r="BW44"/>
  <c r="BX44"/>
  <c r="BY44"/>
  <c r="AC45"/>
  <c r="AF45"/>
  <c r="AI45"/>
  <c r="AM45"/>
  <c r="AP45"/>
  <c r="AS45"/>
  <c r="AT45"/>
  <c r="AW45"/>
  <c r="BK45"/>
  <c r="BL45"/>
  <c r="BM45"/>
  <c r="BN45"/>
  <c r="BO45"/>
  <c r="BP45"/>
  <c r="BQ45"/>
  <c r="BR45"/>
  <c r="BS45"/>
  <c r="BT45"/>
  <c r="BU45"/>
  <c r="BV45"/>
  <c r="BW45"/>
  <c r="BX45"/>
  <c r="BY45"/>
  <c r="AC46"/>
  <c r="AD46"/>
  <c r="AE46"/>
  <c r="AF46"/>
  <c r="AG46"/>
  <c r="AH46"/>
  <c r="AI46"/>
  <c r="AJ46"/>
  <c r="AK46"/>
  <c r="AM46"/>
  <c r="AN46"/>
  <c r="AO46"/>
  <c r="AP46"/>
  <c r="AQ46"/>
  <c r="AR46"/>
  <c r="AS46"/>
  <c r="AT46"/>
  <c r="AU46"/>
  <c r="AV46"/>
  <c r="AW46"/>
  <c r="AX46"/>
  <c r="AY46"/>
  <c r="BK46"/>
  <c r="BL46"/>
  <c r="BM46"/>
  <c r="BN46"/>
  <c r="BO46"/>
  <c r="BP46"/>
  <c r="BQ46"/>
  <c r="BR46"/>
  <c r="BS46"/>
  <c r="BT46"/>
  <c r="BU46"/>
  <c r="BV46"/>
  <c r="BW46"/>
  <c r="BX46"/>
  <c r="BY46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BK47"/>
  <c r="BL47"/>
  <c r="BM47"/>
  <c r="BN47"/>
  <c r="BO47"/>
  <c r="BP47"/>
  <c r="BQ47"/>
  <c r="BR47"/>
  <c r="BS47"/>
  <c r="BT47"/>
  <c r="BU47"/>
  <c r="BV47"/>
  <c r="BW47"/>
  <c r="BX47"/>
  <c r="BY47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BK48"/>
  <c r="BL48"/>
  <c r="BM48"/>
  <c r="BN48"/>
  <c r="BO48"/>
  <c r="BP48"/>
  <c r="BQ48"/>
  <c r="BR48"/>
  <c r="BS48"/>
  <c r="BT48"/>
  <c r="BU48"/>
  <c r="BV48"/>
  <c r="BW48"/>
  <c r="BX48"/>
  <c r="BY48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BK49"/>
  <c r="BL49"/>
  <c r="BM49"/>
  <c r="BN49"/>
  <c r="BO49"/>
  <c r="BP49"/>
  <c r="BQ49"/>
  <c r="BR49"/>
  <c r="BS49"/>
  <c r="BT49"/>
  <c r="BU49"/>
  <c r="BV49"/>
  <c r="BW49"/>
  <c r="BX49"/>
  <c r="BY49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BK50"/>
  <c r="BL50"/>
  <c r="BM50"/>
  <c r="BN50"/>
  <c r="BO50"/>
  <c r="BP50"/>
  <c r="BQ50"/>
  <c r="BR50"/>
  <c r="BS50"/>
  <c r="BT50"/>
  <c r="BU50"/>
  <c r="BV50"/>
  <c r="BW50"/>
  <c r="BX50"/>
  <c r="BY50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BK51"/>
  <c r="BL51"/>
  <c r="BM51"/>
  <c r="BN51"/>
  <c r="BO51"/>
  <c r="BP51"/>
  <c r="BQ51"/>
  <c r="BR51"/>
  <c r="BS51"/>
  <c r="BT51"/>
  <c r="BU51"/>
  <c r="BV51"/>
  <c r="BW51"/>
  <c r="BX51"/>
  <c r="BY51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BK52"/>
  <c r="BL52"/>
  <c r="BM52"/>
  <c r="BN52"/>
  <c r="BO52"/>
  <c r="BP52"/>
  <c r="BQ52"/>
  <c r="BR52"/>
  <c r="BS52"/>
  <c r="BT52"/>
  <c r="BU52"/>
  <c r="BV52"/>
  <c r="BW52"/>
  <c r="BX52"/>
  <c r="BY52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BK53"/>
  <c r="BL53"/>
  <c r="BM53"/>
  <c r="BN53"/>
  <c r="BO53"/>
  <c r="BP53"/>
  <c r="BQ53"/>
  <c r="BR53"/>
  <c r="BS53"/>
  <c r="BT53"/>
  <c r="BU53"/>
  <c r="BV53"/>
  <c r="BW53"/>
  <c r="BX53"/>
  <c r="BY53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BK54"/>
  <c r="BL54"/>
  <c r="BM54"/>
  <c r="BN54"/>
  <c r="BO54"/>
  <c r="BP54"/>
  <c r="BQ54"/>
  <c r="BR54"/>
  <c r="BS54"/>
  <c r="BT54"/>
  <c r="BU54"/>
  <c r="BV54"/>
  <c r="BW54"/>
  <c r="BX54"/>
  <c r="BY54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BK55"/>
  <c r="BL55"/>
  <c r="BM55"/>
  <c r="BN55"/>
  <c r="BO55"/>
  <c r="BP55"/>
  <c r="BQ55"/>
  <c r="BR55"/>
  <c r="BS55"/>
  <c r="BT55"/>
  <c r="BU55"/>
  <c r="BV55"/>
  <c r="BW55"/>
  <c r="BX55"/>
  <c r="BY55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BK56"/>
  <c r="BL56"/>
  <c r="BM56"/>
  <c r="BN56"/>
  <c r="BO56"/>
  <c r="BP56"/>
  <c r="BQ56"/>
  <c r="BR56"/>
  <c r="BS56"/>
  <c r="BT56"/>
  <c r="BU56"/>
  <c r="BV56"/>
  <c r="BW56"/>
  <c r="BX56"/>
  <c r="BY56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BK57"/>
  <c r="BL57"/>
  <c r="BM57"/>
  <c r="BN57"/>
  <c r="BO57"/>
  <c r="BP57"/>
  <c r="BQ57"/>
  <c r="BR57"/>
  <c r="BS57"/>
  <c r="BT57"/>
  <c r="BU57"/>
  <c r="BV57"/>
  <c r="BW57"/>
  <c r="BX57"/>
  <c r="BY57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BK58"/>
  <c r="BL58"/>
  <c r="BM58"/>
  <c r="BN58"/>
  <c r="BO58"/>
  <c r="BP58"/>
  <c r="BQ58"/>
  <c r="BR58"/>
  <c r="BS58"/>
  <c r="BT58"/>
  <c r="BU58"/>
  <c r="BV58"/>
  <c r="BW58"/>
  <c r="BX58"/>
  <c r="BY58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BK59"/>
  <c r="BL59"/>
  <c r="BM59"/>
  <c r="BN59"/>
  <c r="BO59"/>
  <c r="BP59"/>
  <c r="BQ59"/>
  <c r="BR59"/>
  <c r="BS59"/>
  <c r="BT59"/>
  <c r="BU59"/>
  <c r="BV59"/>
  <c r="BW59"/>
  <c r="BX59"/>
  <c r="BY59"/>
  <c r="BK60"/>
  <c r="BL60"/>
  <c r="BM60"/>
  <c r="BN60"/>
  <c r="BO60"/>
  <c r="BP60"/>
  <c r="BQ60"/>
  <c r="BR60"/>
  <c r="BS60"/>
  <c r="BT60"/>
  <c r="BU60"/>
  <c r="BV60"/>
  <c r="BW60"/>
  <c r="BX60"/>
  <c r="BY60"/>
  <c r="AC61"/>
  <c r="AD61"/>
  <c r="AE61"/>
  <c r="AF61"/>
  <c r="AG61"/>
  <c r="AH61"/>
  <c r="AI61"/>
  <c r="AJ61"/>
  <c r="AK61"/>
  <c r="AM61"/>
  <c r="AN61"/>
  <c r="AO61"/>
  <c r="AP61"/>
  <c r="AQ61"/>
  <c r="AR61"/>
  <c r="AS61"/>
  <c r="AT61"/>
  <c r="AU61"/>
  <c r="AV61"/>
  <c r="AW61"/>
  <c r="AX61"/>
  <c r="AY61"/>
  <c r="BK61"/>
  <c r="BL61"/>
  <c r="BM61"/>
  <c r="BN61"/>
  <c r="BO61"/>
  <c r="BP61"/>
  <c r="BQ61"/>
  <c r="BR61"/>
  <c r="BS61"/>
  <c r="BT61"/>
  <c r="BU61"/>
  <c r="BV61"/>
  <c r="BW61"/>
  <c r="BX61"/>
  <c r="BY61"/>
  <c r="AL62"/>
  <c r="AM62"/>
  <c r="AN62"/>
  <c r="AO62"/>
  <c r="AP62"/>
  <c r="AQ62"/>
  <c r="AR62"/>
  <c r="AS62"/>
  <c r="AT62"/>
  <c r="AU62"/>
  <c r="AV62"/>
  <c r="AW62"/>
  <c r="AX62"/>
  <c r="AY62"/>
  <c r="BK62"/>
  <c r="BL62"/>
  <c r="BM62"/>
  <c r="BN62"/>
  <c r="BO62"/>
  <c r="BP62"/>
  <c r="BQ62"/>
  <c r="BR62"/>
  <c r="BS62"/>
  <c r="BT62"/>
  <c r="BU62"/>
  <c r="BV62"/>
  <c r="BW62"/>
  <c r="BX62"/>
  <c r="BY62"/>
  <c r="AL63"/>
  <c r="AM63"/>
  <c r="AN63"/>
  <c r="AO63"/>
  <c r="AP63"/>
  <c r="AQ63"/>
  <c r="AR63"/>
  <c r="AS63"/>
  <c r="AT63"/>
  <c r="AU63"/>
  <c r="AV63"/>
  <c r="AW63"/>
  <c r="AX63"/>
  <c r="AY63"/>
  <c r="BK63"/>
  <c r="BL63"/>
  <c r="BM63"/>
  <c r="BN63"/>
  <c r="BO63"/>
  <c r="BP63"/>
  <c r="BQ63"/>
  <c r="BR63"/>
  <c r="BS63"/>
  <c r="BT63"/>
  <c r="BU63"/>
  <c r="BV63"/>
  <c r="BW63"/>
  <c r="BX63"/>
  <c r="BY63"/>
  <c r="AL64"/>
  <c r="AM64"/>
  <c r="AN64"/>
  <c r="AO64"/>
  <c r="AP64"/>
  <c r="AQ64"/>
  <c r="AR64"/>
  <c r="AS64"/>
  <c r="AT64"/>
  <c r="AU64"/>
  <c r="AV64"/>
  <c r="AW64"/>
  <c r="AX64"/>
  <c r="AY64"/>
  <c r="BK64"/>
  <c r="BL64"/>
  <c r="BM64"/>
  <c r="BN64"/>
  <c r="BO64"/>
  <c r="BP64"/>
  <c r="BQ64"/>
  <c r="BR64"/>
  <c r="BS64"/>
  <c r="BT64"/>
  <c r="BU64"/>
  <c r="BV64"/>
  <c r="BW64"/>
  <c r="BX64"/>
  <c r="BY64"/>
  <c r="AL65"/>
  <c r="AM65"/>
  <c r="AN65"/>
  <c r="AO65"/>
  <c r="AP65"/>
  <c r="AQ65"/>
  <c r="AR65"/>
  <c r="AS65"/>
  <c r="AT65"/>
  <c r="AU65"/>
  <c r="AV65"/>
  <c r="AW65"/>
  <c r="AX65"/>
  <c r="AY65"/>
  <c r="BK65"/>
  <c r="BL65"/>
  <c r="BM65"/>
  <c r="BN65"/>
  <c r="BO65"/>
  <c r="BP65"/>
  <c r="BQ65"/>
  <c r="BR65"/>
  <c r="BS65"/>
  <c r="BT65"/>
  <c r="BU65"/>
  <c r="BV65"/>
  <c r="BW65"/>
  <c r="BX65"/>
  <c r="BY65"/>
  <c r="AL66"/>
  <c r="AM66"/>
  <c r="AN66"/>
  <c r="AO66"/>
  <c r="AP66"/>
  <c r="AQ66"/>
  <c r="AR66"/>
  <c r="AS66"/>
  <c r="AT66"/>
  <c r="AU66"/>
  <c r="AV66"/>
  <c r="AW66"/>
  <c r="AX66"/>
  <c r="AY66"/>
  <c r="BK66"/>
  <c r="BL66"/>
  <c r="BM66"/>
  <c r="BN66"/>
  <c r="BO66"/>
  <c r="BP66"/>
  <c r="BQ66"/>
  <c r="BR66"/>
  <c r="BS66"/>
  <c r="BT66"/>
  <c r="BU66"/>
  <c r="BV66"/>
  <c r="BW66"/>
  <c r="BX66"/>
  <c r="BY66"/>
  <c r="AL67"/>
  <c r="AM67"/>
  <c r="AN67"/>
  <c r="AO67"/>
  <c r="AP67"/>
  <c r="AQ67"/>
  <c r="AR67"/>
  <c r="AS67"/>
  <c r="AT67"/>
  <c r="AU67"/>
  <c r="AV67"/>
  <c r="AW67"/>
  <c r="AX67"/>
  <c r="AY67"/>
  <c r="BK67"/>
  <c r="BL67"/>
  <c r="BM67"/>
  <c r="BN67"/>
  <c r="BO67"/>
  <c r="BP67"/>
  <c r="BQ67"/>
  <c r="BR67"/>
  <c r="BS67"/>
  <c r="BT67"/>
  <c r="BU67"/>
  <c r="BV67"/>
  <c r="BW67"/>
  <c r="BX67"/>
  <c r="BY67"/>
  <c r="AL68"/>
  <c r="AM68"/>
  <c r="AN68"/>
  <c r="AO68"/>
  <c r="AP68"/>
  <c r="AQ68"/>
  <c r="AR68"/>
  <c r="AS68"/>
  <c r="AT68"/>
  <c r="AU68"/>
  <c r="AV68"/>
  <c r="AW68"/>
  <c r="AX68"/>
  <c r="AY68"/>
  <c r="BK68"/>
  <c r="BL68"/>
  <c r="BM68"/>
  <c r="BN68"/>
  <c r="BO68"/>
  <c r="BP68"/>
  <c r="BQ68"/>
  <c r="BR68"/>
  <c r="BS68"/>
  <c r="BT68"/>
  <c r="BU68"/>
  <c r="BV68"/>
  <c r="BW68"/>
  <c r="BX68"/>
  <c r="BY68"/>
  <c r="AL69"/>
  <c r="AM69"/>
  <c r="AN69"/>
  <c r="AO69"/>
  <c r="AP69"/>
  <c r="AQ69"/>
  <c r="AR69"/>
  <c r="AS69"/>
  <c r="AT69"/>
  <c r="AU69"/>
  <c r="AV69"/>
  <c r="AW69"/>
  <c r="AX69"/>
  <c r="AY69"/>
  <c r="BK69"/>
  <c r="BL69"/>
  <c r="BM69"/>
  <c r="BN69"/>
  <c r="BO69"/>
  <c r="BP69"/>
  <c r="BQ69"/>
  <c r="BR69"/>
  <c r="BS69"/>
  <c r="BT69"/>
  <c r="BU69"/>
  <c r="BV69"/>
  <c r="BW69"/>
  <c r="BX69"/>
  <c r="BY69"/>
  <c r="AL70"/>
  <c r="AM70"/>
  <c r="AN70"/>
  <c r="AO70"/>
  <c r="AP70"/>
  <c r="AQ70"/>
  <c r="AR70"/>
  <c r="AS70"/>
  <c r="AT70"/>
  <c r="AU70"/>
  <c r="AV70"/>
  <c r="AW70"/>
  <c r="AX70"/>
  <c r="AY70"/>
  <c r="BK70"/>
  <c r="BL70"/>
  <c r="BM70"/>
  <c r="BN70"/>
  <c r="BO70"/>
  <c r="BP70"/>
  <c r="BQ70"/>
  <c r="BR70"/>
  <c r="BS70"/>
  <c r="BT70"/>
  <c r="BU70"/>
  <c r="BV70"/>
  <c r="BW70"/>
  <c r="BX70"/>
  <c r="BY70"/>
  <c r="AL71"/>
  <c r="AM71"/>
  <c r="AN71"/>
  <c r="AO71"/>
  <c r="AP71"/>
  <c r="AQ71"/>
  <c r="AR71"/>
  <c r="AS71"/>
  <c r="AT71"/>
  <c r="AU71"/>
  <c r="AV71"/>
  <c r="AW71"/>
  <c r="AX71"/>
  <c r="AY71"/>
  <c r="BK71"/>
  <c r="BL71"/>
  <c r="BM71"/>
  <c r="BN71"/>
  <c r="BO71"/>
  <c r="BP71"/>
  <c r="BQ71"/>
  <c r="BR71"/>
  <c r="BS71"/>
  <c r="BT71"/>
  <c r="BU71"/>
  <c r="BV71"/>
  <c r="BW71"/>
  <c r="BX71"/>
  <c r="BY71"/>
  <c r="AL72"/>
  <c r="AM72"/>
  <c r="AN72"/>
  <c r="AO72"/>
  <c r="AP72"/>
  <c r="AQ72"/>
  <c r="AR72"/>
  <c r="AS72"/>
  <c r="AT72"/>
  <c r="AU72"/>
  <c r="AV72"/>
  <c r="AW72"/>
  <c r="AX72"/>
  <c r="AY72"/>
  <c r="BK72"/>
  <c r="BL72"/>
  <c r="BM72"/>
  <c r="BN72"/>
  <c r="BO72"/>
  <c r="BP72"/>
  <c r="BQ72"/>
  <c r="BR72"/>
  <c r="BS72"/>
  <c r="BT72"/>
  <c r="BU72"/>
  <c r="BV72"/>
  <c r="BW72"/>
  <c r="BX72"/>
  <c r="BY72"/>
  <c r="AL73"/>
  <c r="AM73"/>
  <c r="AN73"/>
  <c r="AO73"/>
  <c r="AP73"/>
  <c r="AQ73"/>
  <c r="AR73"/>
  <c r="AS73"/>
  <c r="AT73"/>
  <c r="AU73"/>
  <c r="AV73"/>
  <c r="AW73"/>
  <c r="AX73"/>
  <c r="AY73"/>
  <c r="BK73"/>
  <c r="BL73"/>
  <c r="BM73"/>
  <c r="BN73"/>
  <c r="BO73"/>
  <c r="BP73"/>
  <c r="BQ73"/>
  <c r="BR73"/>
  <c r="BS73"/>
  <c r="BT73"/>
  <c r="BU73"/>
  <c r="BV73"/>
  <c r="BW73"/>
  <c r="BX73"/>
  <c r="BY73"/>
  <c r="AL74"/>
  <c r="AM74"/>
  <c r="AN74"/>
  <c r="AO74"/>
  <c r="AP74"/>
  <c r="AQ74"/>
  <c r="AR74"/>
  <c r="AS74"/>
  <c r="AT74"/>
  <c r="AU74"/>
  <c r="AV74"/>
  <c r="AW74"/>
  <c r="AX74"/>
  <c r="AY74"/>
  <c r="BK74"/>
  <c r="BL74"/>
  <c r="BM74"/>
  <c r="BN74"/>
  <c r="BO74"/>
  <c r="BP74"/>
  <c r="BQ74"/>
  <c r="BR74"/>
  <c r="BS74"/>
  <c r="BT74"/>
  <c r="BU74"/>
  <c r="BV74"/>
  <c r="BW74"/>
  <c r="BX74"/>
  <c r="BY74"/>
  <c r="BK75"/>
  <c r="BL75"/>
  <c r="BM75"/>
  <c r="BN75"/>
  <c r="BO75"/>
  <c r="BP75"/>
  <c r="BQ75"/>
  <c r="BR75"/>
  <c r="BS75"/>
  <c r="BT75"/>
  <c r="BU75"/>
  <c r="BV75"/>
  <c r="BW75"/>
  <c r="BX75"/>
  <c r="BY75"/>
  <c r="AB70"/>
  <c r="AB71"/>
  <c r="AB72"/>
  <c r="AB73"/>
  <c r="AB74"/>
  <c r="AB75"/>
  <c r="AB47"/>
  <c r="AB48"/>
  <c r="AB49"/>
  <c r="AB50"/>
  <c r="AB51"/>
  <c r="AB52"/>
  <c r="AB53"/>
  <c r="AB54"/>
  <c r="AB55"/>
  <c r="AB56"/>
  <c r="AB57"/>
  <c r="AB58"/>
  <c r="AB59"/>
  <c r="AB60"/>
  <c r="AB62"/>
  <c r="AB63"/>
  <c r="AB64"/>
  <c r="AB65"/>
  <c r="AB66"/>
  <c r="AB67"/>
  <c r="AB68"/>
  <c r="AB69"/>
  <c r="AV35"/>
  <c r="AY35" s="1"/>
  <c r="AU35"/>
  <c r="AX35" s="1"/>
  <c r="AT35"/>
  <c r="AW35" s="1"/>
  <c r="AR35"/>
  <c r="AP35"/>
  <c r="AO35"/>
  <c r="AN35"/>
  <c r="AQ35" s="1"/>
  <c r="AM35"/>
  <c r="AL35"/>
  <c r="AS35" s="1"/>
  <c r="AX34"/>
  <c r="AV34"/>
  <c r="AY34" s="1"/>
  <c r="AU34"/>
  <c r="AT34"/>
  <c r="AW34" s="1"/>
  <c r="AR34"/>
  <c r="AP34"/>
  <c r="AO34"/>
  <c r="AN34"/>
  <c r="AQ34" s="1"/>
  <c r="AM34"/>
  <c r="AL34"/>
  <c r="AS34" s="1"/>
  <c r="AX33"/>
  <c r="AV33"/>
  <c r="AY33" s="1"/>
  <c r="AU33"/>
  <c r="AT33"/>
  <c r="AW33" s="1"/>
  <c r="AR33"/>
  <c r="AP33"/>
  <c r="AO33"/>
  <c r="AN33"/>
  <c r="AQ33" s="1"/>
  <c r="AM33"/>
  <c r="AL33"/>
  <c r="AS33" s="1"/>
  <c r="AX32"/>
  <c r="AV32"/>
  <c r="AY32" s="1"/>
  <c r="AU32"/>
  <c r="AT32"/>
  <c r="AW32" s="1"/>
  <c r="AR32"/>
  <c r="AP32"/>
  <c r="AO32"/>
  <c r="AN32"/>
  <c r="AQ32" s="1"/>
  <c r="AM32"/>
  <c r="AL32"/>
  <c r="AS32" s="1"/>
  <c r="AX31"/>
  <c r="AV31"/>
  <c r="AY31" s="1"/>
  <c r="AU31"/>
  <c r="AT31"/>
  <c r="AW31" s="1"/>
  <c r="AR31"/>
  <c r="AP31"/>
  <c r="AO31"/>
  <c r="AN31"/>
  <c r="AQ31" s="1"/>
  <c r="AM31"/>
  <c r="AL31"/>
  <c r="AS31" s="1"/>
  <c r="AX30"/>
  <c r="AV30"/>
  <c r="AY30" s="1"/>
  <c r="AU30"/>
  <c r="AT30"/>
  <c r="AW30" s="1"/>
  <c r="AR30"/>
  <c r="AP30"/>
  <c r="AO30"/>
  <c r="AN30"/>
  <c r="AQ30" s="1"/>
  <c r="AM30"/>
  <c r="AL30"/>
  <c r="AS30" s="1"/>
  <c r="AX29"/>
  <c r="AV29"/>
  <c r="AY29" s="1"/>
  <c r="AU29"/>
  <c r="AT29"/>
  <c r="AW29" s="1"/>
  <c r="AR29"/>
  <c r="AP29"/>
  <c r="AO29"/>
  <c r="AN29"/>
  <c r="AQ29" s="1"/>
  <c r="AM29"/>
  <c r="AL29"/>
  <c r="AS29" s="1"/>
  <c r="AX28"/>
  <c r="AV28"/>
  <c r="AY28" s="1"/>
  <c r="AU28"/>
  <c r="AT28"/>
  <c r="AW28" s="1"/>
  <c r="AR28"/>
  <c r="AP28"/>
  <c r="AO28"/>
  <c r="AN28"/>
  <c r="AQ28" s="1"/>
  <c r="AM28"/>
  <c r="AL28"/>
  <c r="AS28" s="1"/>
  <c r="AX27"/>
  <c r="AV27"/>
  <c r="AY27" s="1"/>
  <c r="AU27"/>
  <c r="AT27"/>
  <c r="AW27" s="1"/>
  <c r="AR27"/>
  <c r="AP27"/>
  <c r="AO27"/>
  <c r="AN27"/>
  <c r="AQ27" s="1"/>
  <c r="AM27"/>
  <c r="AL27"/>
  <c r="AS27" s="1"/>
  <c r="AX26"/>
  <c r="AV26"/>
  <c r="AY26" s="1"/>
  <c r="AU26"/>
  <c r="AT26"/>
  <c r="AW26" s="1"/>
  <c r="AR26"/>
  <c r="AP26"/>
  <c r="AO26"/>
  <c r="AN26"/>
  <c r="AQ26" s="1"/>
  <c r="AM26"/>
  <c r="AL26"/>
  <c r="AS26" s="1"/>
  <c r="AX25"/>
  <c r="AV25"/>
  <c r="AY25" s="1"/>
  <c r="AU25"/>
  <c r="AT25"/>
  <c r="AW25" s="1"/>
  <c r="AR25"/>
  <c r="AP25"/>
  <c r="AO25"/>
  <c r="AN25"/>
  <c r="AQ25" s="1"/>
  <c r="AM25"/>
  <c r="AL25"/>
  <c r="AS25" s="1"/>
  <c r="AX24"/>
  <c r="AV24"/>
  <c r="AY24" s="1"/>
  <c r="AU24"/>
  <c r="AT24"/>
  <c r="AW24" s="1"/>
  <c r="AR24"/>
  <c r="AP24"/>
  <c r="AO24"/>
  <c r="AN24"/>
  <c r="AQ24" s="1"/>
  <c r="AM24"/>
  <c r="AL24"/>
  <c r="AS24" s="1"/>
  <c r="AX23"/>
  <c r="AV23"/>
  <c r="AY23" s="1"/>
  <c r="AU23"/>
  <c r="AT23"/>
  <c r="AW23" s="1"/>
  <c r="AR23"/>
  <c r="AP23"/>
  <c r="AO23"/>
  <c r="AN23"/>
  <c r="AQ23" s="1"/>
  <c r="AM23"/>
  <c r="AL23"/>
  <c r="AS23" s="1"/>
  <c r="AL22"/>
  <c r="AL21"/>
  <c r="AX20"/>
  <c r="AV20"/>
  <c r="AY20" s="1"/>
  <c r="AU20"/>
  <c r="AT20"/>
  <c r="AW20" s="1"/>
  <c r="AR20"/>
  <c r="AP20"/>
  <c r="AO20"/>
  <c r="AN20"/>
  <c r="AQ20" s="1"/>
  <c r="AM20"/>
  <c r="AL20"/>
  <c r="AS20" s="1"/>
  <c r="AX19"/>
  <c r="AV19"/>
  <c r="AY19" s="1"/>
  <c r="AU19"/>
  <c r="AT19"/>
  <c r="AW19" s="1"/>
  <c r="AR19"/>
  <c r="AP19"/>
  <c r="AO19"/>
  <c r="AN19"/>
  <c r="AQ19" s="1"/>
  <c r="AM19"/>
  <c r="AL19"/>
  <c r="AS19" s="1"/>
  <c r="AX18"/>
  <c r="AV18"/>
  <c r="AY18" s="1"/>
  <c r="AU18"/>
  <c r="AT18"/>
  <c r="AW18" s="1"/>
  <c r="AR18"/>
  <c r="AP18"/>
  <c r="AO18"/>
  <c r="AN18"/>
  <c r="AQ18" s="1"/>
  <c r="AM18"/>
  <c r="AL18"/>
  <c r="AS18" s="1"/>
  <c r="AX17"/>
  <c r="AV17"/>
  <c r="AY17" s="1"/>
  <c r="AU17"/>
  <c r="AT17"/>
  <c r="AW17" s="1"/>
  <c r="AR17"/>
  <c r="AP17"/>
  <c r="AO17"/>
  <c r="AN17"/>
  <c r="AQ17" s="1"/>
  <c r="AM17"/>
  <c r="AL17"/>
  <c r="AS17" s="1"/>
  <c r="AX16"/>
  <c r="AV16"/>
  <c r="AY16" s="1"/>
  <c r="AU16"/>
  <c r="AT16"/>
  <c r="AW16" s="1"/>
  <c r="AR16"/>
  <c r="AP16"/>
  <c r="AO16"/>
  <c r="AN16"/>
  <c r="AQ16" s="1"/>
  <c r="AM16"/>
  <c r="AL16"/>
  <c r="AS16" s="1"/>
  <c r="AX15"/>
  <c r="AV15"/>
  <c r="AY15" s="1"/>
  <c r="AU15"/>
  <c r="AT15"/>
  <c r="AW15" s="1"/>
  <c r="AR15"/>
  <c r="AP15"/>
  <c r="AO15"/>
  <c r="AN15"/>
  <c r="AQ15" s="1"/>
  <c r="AM15"/>
  <c r="AL15"/>
  <c r="AS15" s="1"/>
  <c r="AX14"/>
  <c r="AV14"/>
  <c r="AY14" s="1"/>
  <c r="AU14"/>
  <c r="AT14"/>
  <c r="AW14" s="1"/>
  <c r="AR14"/>
  <c r="AP14"/>
  <c r="AO14"/>
  <c r="AN14"/>
  <c r="AQ14" s="1"/>
  <c r="AM14"/>
  <c r="AL14"/>
  <c r="AS14" s="1"/>
  <c r="AX13"/>
  <c r="AV13"/>
  <c r="AY13" s="1"/>
  <c r="AU13"/>
  <c r="AT13"/>
  <c r="AW13" s="1"/>
  <c r="AR13"/>
  <c r="AP13"/>
  <c r="AO13"/>
  <c r="AN13"/>
  <c r="AQ13" s="1"/>
  <c r="AM13"/>
  <c r="AL13"/>
  <c r="AS13" s="1"/>
  <c r="AX12"/>
  <c r="AV12"/>
  <c r="AY12" s="1"/>
  <c r="AU12"/>
  <c r="AT12"/>
  <c r="AW12" s="1"/>
  <c r="AR12"/>
  <c r="AP12"/>
  <c r="AO12"/>
  <c r="AN12"/>
  <c r="AQ12" s="1"/>
  <c r="AM12"/>
  <c r="AL12"/>
  <c r="AS12" s="1"/>
  <c r="AX11"/>
  <c r="AV11"/>
  <c r="AY11" s="1"/>
  <c r="AU11"/>
  <c r="AT11"/>
  <c r="AW11" s="1"/>
  <c r="AR11"/>
  <c r="AP11"/>
  <c r="AO11"/>
  <c r="AN11"/>
  <c r="AQ11" s="1"/>
  <c r="AM11"/>
  <c r="AL11"/>
  <c r="AS11" s="1"/>
  <c r="AX10"/>
  <c r="AV10"/>
  <c r="AY10" s="1"/>
  <c r="AU10"/>
  <c r="AT10"/>
  <c r="AW10" s="1"/>
  <c r="AR10"/>
  <c r="AP10"/>
  <c r="AO10"/>
  <c r="AN10"/>
  <c r="AQ10" s="1"/>
  <c r="AM10"/>
  <c r="AL10"/>
  <c r="AS10" s="1"/>
  <c r="AX9"/>
  <c r="AV9"/>
  <c r="AY9" s="1"/>
  <c r="AU9"/>
  <c r="AT9"/>
  <c r="AW9" s="1"/>
  <c r="AR9"/>
  <c r="AP9"/>
  <c r="AO9"/>
  <c r="AN9"/>
  <c r="AQ9" s="1"/>
  <c r="AM9"/>
  <c r="AL9"/>
  <c r="AS9" s="1"/>
  <c r="AX8"/>
  <c r="AV8"/>
  <c r="AY8" s="1"/>
  <c r="AU8"/>
  <c r="AT8"/>
  <c r="AW8" s="1"/>
  <c r="AR8"/>
  <c r="AP8"/>
  <c r="AO8"/>
  <c r="AN8"/>
  <c r="AQ8" s="1"/>
  <c r="AM8"/>
  <c r="AL8"/>
  <c r="AS8" s="1"/>
  <c r="AQ7"/>
  <c r="AO7"/>
  <c r="AV7" s="1"/>
  <c r="AY7" s="1"/>
  <c r="AN7"/>
  <c r="AU7" s="1"/>
  <c r="AX7" s="1"/>
  <c r="AM7"/>
  <c r="AT7" s="1"/>
  <c r="AW7" s="1"/>
  <c r="AW6"/>
  <c r="AT6"/>
  <c r="AM6"/>
  <c r="AT5"/>
  <c r="AM3"/>
  <c r="AM2"/>
  <c r="O4"/>
  <c r="N9"/>
  <c r="N10"/>
  <c r="N11"/>
  <c r="N12"/>
  <c r="N13"/>
  <c r="N14"/>
  <c r="N15"/>
  <c r="N16"/>
  <c r="N17"/>
  <c r="N18"/>
  <c r="N19"/>
  <c r="N20"/>
  <c r="N23"/>
  <c r="N24"/>
  <c r="N25"/>
  <c r="N26"/>
  <c r="N27"/>
  <c r="N28"/>
  <c r="N29"/>
  <c r="N30"/>
  <c r="N31"/>
  <c r="N32"/>
  <c r="N33"/>
  <c r="N34"/>
  <c r="N35"/>
  <c r="N8"/>
  <c r="I34" i="3" l="1"/>
  <c r="E34"/>
  <c r="C34"/>
  <c r="H33"/>
  <c r="F33"/>
  <c r="B33"/>
  <c r="I32"/>
  <c r="E32"/>
  <c r="C32"/>
  <c r="H31"/>
  <c r="F31"/>
  <c r="B31"/>
  <c r="I30"/>
  <c r="E30"/>
  <c r="C30"/>
  <c r="H29"/>
  <c r="F29"/>
  <c r="B29"/>
  <c r="I28"/>
  <c r="E28"/>
  <c r="C28"/>
  <c r="H27"/>
  <c r="F27"/>
  <c r="B27"/>
  <c r="I26"/>
  <c r="E26"/>
  <c r="C26"/>
  <c r="H25"/>
  <c r="F25"/>
  <c r="B25"/>
  <c r="I24"/>
  <c r="E24"/>
  <c r="C24"/>
  <c r="H20"/>
  <c r="F20"/>
  <c r="B20"/>
  <c r="E19"/>
  <c r="H18"/>
  <c r="F18"/>
  <c r="B18"/>
  <c r="E17"/>
  <c r="H16"/>
  <c r="F16"/>
  <c r="B16"/>
  <c r="E15"/>
  <c r="A15"/>
  <c r="E14"/>
  <c r="H13"/>
  <c r="F13"/>
  <c r="B13"/>
  <c r="E12"/>
  <c r="A12"/>
  <c r="E11"/>
  <c r="H10"/>
  <c r="F10"/>
  <c r="B10"/>
  <c r="H7"/>
  <c r="B7"/>
  <c r="I21"/>
  <c r="G21"/>
  <c r="E21"/>
  <c r="C21"/>
  <c r="F35"/>
  <c r="A29"/>
  <c r="H34"/>
  <c r="F34"/>
  <c r="B34"/>
  <c r="I33"/>
  <c r="E33"/>
  <c r="C33"/>
  <c r="H32"/>
  <c r="F32"/>
  <c r="B32"/>
  <c r="I31"/>
  <c r="E31"/>
  <c r="C31"/>
  <c r="H30"/>
  <c r="F30"/>
  <c r="B30"/>
  <c r="I29"/>
  <c r="E29"/>
  <c r="C29"/>
  <c r="H28"/>
  <c r="F28"/>
  <c r="B28"/>
  <c r="I27"/>
  <c r="E27"/>
  <c r="C27"/>
  <c r="H26"/>
  <c r="F26"/>
  <c r="B26"/>
  <c r="I25"/>
  <c r="E25"/>
  <c r="C25"/>
  <c r="H24"/>
  <c r="F24"/>
  <c r="B24"/>
  <c r="E20"/>
  <c r="H19"/>
  <c r="B19"/>
  <c r="E18"/>
  <c r="H17"/>
  <c r="B17"/>
  <c r="E16"/>
  <c r="H15"/>
  <c r="B15"/>
  <c r="H14"/>
  <c r="B14"/>
  <c r="E13"/>
  <c r="H12"/>
  <c r="F12"/>
  <c r="B12"/>
  <c r="H11"/>
  <c r="B11"/>
  <c r="E10"/>
  <c r="E7"/>
  <c r="A7"/>
  <c r="J21"/>
  <c r="H21"/>
  <c r="F21"/>
  <c r="D21"/>
  <c r="B21"/>
  <c r="I35"/>
  <c r="C35"/>
  <c r="A26"/>
  <c r="M55" i="2"/>
  <c r="K55"/>
  <c r="I55"/>
  <c r="G55"/>
  <c r="E55"/>
  <c r="AI6"/>
  <c r="AL35"/>
  <c r="AK23"/>
  <c r="AL34"/>
  <c r="AM34" s="1"/>
  <c r="AL33"/>
  <c r="AM33" s="1"/>
  <c r="AL32"/>
  <c r="AM32" s="1"/>
  <c r="AL31"/>
  <c r="AM31" s="1"/>
  <c r="AL30"/>
  <c r="AM30" s="1"/>
  <c r="AL29"/>
  <c r="AM29" s="1"/>
  <c r="AL28"/>
  <c r="AM28" s="1"/>
  <c r="AL27"/>
  <c r="AM27" s="1"/>
  <c r="AL26"/>
  <c r="AM26" s="1"/>
  <c r="AL25"/>
  <c r="AM25" s="1"/>
  <c r="AL24"/>
  <c r="AM24" s="1"/>
  <c r="AL23"/>
  <c r="AK35"/>
  <c r="AM35" s="1"/>
  <c r="L53"/>
  <c r="J53"/>
  <c r="F53"/>
  <c r="L52"/>
  <c r="J52"/>
  <c r="F52"/>
  <c r="L51"/>
  <c r="J51"/>
  <c r="F51"/>
  <c r="L50"/>
  <c r="J50"/>
  <c r="F50"/>
  <c r="L49"/>
  <c r="J49"/>
  <c r="F49"/>
  <c r="L48"/>
  <c r="J48"/>
  <c r="F48"/>
  <c r="L47"/>
  <c r="J47"/>
  <c r="F47"/>
  <c r="L46"/>
  <c r="J46"/>
  <c r="F46"/>
  <c r="L45"/>
  <c r="J45"/>
  <c r="F45"/>
  <c r="L44"/>
  <c r="J44"/>
  <c r="F44"/>
  <c r="L43"/>
  <c r="J43"/>
  <c r="F43"/>
  <c r="L42"/>
  <c r="J42"/>
  <c r="U40"/>
  <c r="F42"/>
  <c r="AG8"/>
  <c r="AI20"/>
  <c r="AG20"/>
  <c r="AJ19"/>
  <c r="AH19"/>
  <c r="AG18"/>
  <c r="AJ17"/>
  <c r="AH17"/>
  <c r="AG16"/>
  <c r="AJ15"/>
  <c r="AH15"/>
  <c r="AG14"/>
  <c r="AJ13"/>
  <c r="AH13"/>
  <c r="AJ12"/>
  <c r="AH12"/>
  <c r="AG11"/>
  <c r="AG10"/>
  <c r="AJ9"/>
  <c r="AH9"/>
  <c r="M53"/>
  <c r="I53"/>
  <c r="G53"/>
  <c r="M52"/>
  <c r="I52"/>
  <c r="G52"/>
  <c r="M51"/>
  <c r="I51"/>
  <c r="G51"/>
  <c r="M50"/>
  <c r="I50"/>
  <c r="G50"/>
  <c r="M49"/>
  <c r="I49"/>
  <c r="G49"/>
  <c r="M48"/>
  <c r="I48"/>
  <c r="G48"/>
  <c r="M47"/>
  <c r="I47"/>
  <c r="G47"/>
  <c r="M46"/>
  <c r="I46"/>
  <c r="G46"/>
  <c r="M45"/>
  <c r="I45"/>
  <c r="G45"/>
  <c r="M44"/>
  <c r="I44"/>
  <c r="G44"/>
  <c r="M43"/>
  <c r="I43"/>
  <c r="G43"/>
  <c r="M42"/>
  <c r="V40"/>
  <c r="I42"/>
  <c r="G42"/>
  <c r="AH8"/>
  <c r="AK8" s="1"/>
  <c r="AJ8"/>
  <c r="AL8" s="1"/>
  <c r="AJ20"/>
  <c r="AH20"/>
  <c r="AK20" s="1"/>
  <c r="AI19"/>
  <c r="AL19" s="1"/>
  <c r="AG19"/>
  <c r="AJ18"/>
  <c r="AL18" s="1"/>
  <c r="AH18"/>
  <c r="AK18" s="1"/>
  <c r="AI17"/>
  <c r="AG17"/>
  <c r="AJ16"/>
  <c r="AL16" s="1"/>
  <c r="AH16"/>
  <c r="AK16" s="1"/>
  <c r="AI15"/>
  <c r="AL15" s="1"/>
  <c r="AG15"/>
  <c r="AJ14"/>
  <c r="AL14" s="1"/>
  <c r="AH14"/>
  <c r="AK14" s="1"/>
  <c r="AI13"/>
  <c r="AG13"/>
  <c r="AI12"/>
  <c r="AG12"/>
  <c r="AJ11"/>
  <c r="AL11" s="1"/>
  <c r="AH11"/>
  <c r="AK11" s="1"/>
  <c r="AJ10"/>
  <c r="AL10" s="1"/>
  <c r="AH10"/>
  <c r="AK10" s="1"/>
  <c r="AI9"/>
  <c r="AG9"/>
  <c r="AK36"/>
  <c r="AL36"/>
  <c r="AI21"/>
  <c r="AG21"/>
  <c r="AJ21"/>
  <c r="AH21"/>
  <c r="H40"/>
  <c r="K41"/>
  <c r="E41"/>
  <c r="E42"/>
  <c r="H42"/>
  <c r="H54"/>
  <c r="H53"/>
  <c r="H52"/>
  <c r="H51"/>
  <c r="H50"/>
  <c r="H49"/>
  <c r="H48"/>
  <c r="H47"/>
  <c r="H46"/>
  <c r="H45"/>
  <c r="H44"/>
  <c r="H43"/>
  <c r="K40"/>
  <c r="E40"/>
  <c r="H41"/>
  <c r="K42"/>
  <c r="K54"/>
  <c r="E54"/>
  <c r="K53"/>
  <c r="E53"/>
  <c r="K52"/>
  <c r="E52"/>
  <c r="K51"/>
  <c r="E51"/>
  <c r="K50"/>
  <c r="E50"/>
  <c r="K49"/>
  <c r="E49"/>
  <c r="K48"/>
  <c r="E48"/>
  <c r="K47"/>
  <c r="E47"/>
  <c r="K46"/>
  <c r="E46"/>
  <c r="K45"/>
  <c r="E45"/>
  <c r="K44"/>
  <c r="E44"/>
  <c r="K43"/>
  <c r="E43"/>
  <c r="W33"/>
  <c r="X33"/>
  <c r="W32"/>
  <c r="X32"/>
  <c r="W31"/>
  <c r="X31"/>
  <c r="W30"/>
  <c r="X30"/>
  <c r="W29"/>
  <c r="X29"/>
  <c r="W28"/>
  <c r="X28"/>
  <c r="W27"/>
  <c r="X27"/>
  <c r="W26"/>
  <c r="X26"/>
  <c r="W25"/>
  <c r="X25"/>
  <c r="W24"/>
  <c r="X24"/>
  <c r="W23"/>
  <c r="X23"/>
  <c r="AB20"/>
  <c r="X20"/>
  <c r="AB19"/>
  <c r="X19"/>
  <c r="AB18"/>
  <c r="X18"/>
  <c r="AB17"/>
  <c r="X17"/>
  <c r="AB16"/>
  <c r="X16"/>
  <c r="AB15"/>
  <c r="X15"/>
  <c r="AB14"/>
  <c r="X14"/>
  <c r="AB13"/>
  <c r="X13"/>
  <c r="AB12"/>
  <c r="X12"/>
  <c r="AB11"/>
  <c r="X11"/>
  <c r="AB10"/>
  <c r="X10"/>
  <c r="AB9"/>
  <c r="X9"/>
  <c r="AB8"/>
  <c r="X8"/>
  <c r="AA20"/>
  <c r="W20"/>
  <c r="AA19"/>
  <c r="W19"/>
  <c r="AA18"/>
  <c r="W18"/>
  <c r="AA17"/>
  <c r="W17"/>
  <c r="AA16"/>
  <c r="W16"/>
  <c r="AA15"/>
  <c r="W15"/>
  <c r="AA14"/>
  <c r="W14"/>
  <c r="AA13"/>
  <c r="W13"/>
  <c r="AA12"/>
  <c r="W12"/>
  <c r="AA11"/>
  <c r="W11"/>
  <c r="AA10"/>
  <c r="W10"/>
  <c r="AA9"/>
  <c r="W9"/>
  <c r="W8"/>
  <c r="AA8"/>
  <c r="W34"/>
  <c r="AC19"/>
  <c r="AC18"/>
  <c r="AC17"/>
  <c r="AC16"/>
  <c r="AC15"/>
  <c r="AC14"/>
  <c r="AC13"/>
  <c r="AC12"/>
  <c r="AC11"/>
  <c r="AC10"/>
  <c r="AC9"/>
  <c r="AC8"/>
  <c r="AP7" i="1"/>
  <c r="AR7"/>
  <c r="AD22"/>
  <c r="AE22"/>
  <c r="AF22"/>
  <c r="AG22"/>
  <c r="AH22"/>
  <c r="AI22"/>
  <c r="AJ22"/>
  <c r="AK22"/>
  <c r="AC22"/>
  <c r="AC3"/>
  <c r="AC24"/>
  <c r="AD24"/>
  <c r="AE24"/>
  <c r="AF24"/>
  <c r="AG24"/>
  <c r="AH24"/>
  <c r="AI24"/>
  <c r="AJ24"/>
  <c r="AK24"/>
  <c r="AC25"/>
  <c r="AD25"/>
  <c r="AE25"/>
  <c r="AF25"/>
  <c r="AG25"/>
  <c r="AH25"/>
  <c r="AI25"/>
  <c r="AJ25"/>
  <c r="AK25"/>
  <c r="AC26"/>
  <c r="AD26"/>
  <c r="AE26"/>
  <c r="AF26"/>
  <c r="AG26"/>
  <c r="AH26"/>
  <c r="AI26"/>
  <c r="AJ26"/>
  <c r="AK26"/>
  <c r="AC27"/>
  <c r="AD27"/>
  <c r="AE27"/>
  <c r="AF27"/>
  <c r="AG27"/>
  <c r="AH27"/>
  <c r="AI27"/>
  <c r="AJ27"/>
  <c r="AK27"/>
  <c r="AC28"/>
  <c r="AD28"/>
  <c r="AE28"/>
  <c r="AF28"/>
  <c r="AG28"/>
  <c r="AH28"/>
  <c r="AI28"/>
  <c r="AJ28"/>
  <c r="AK28"/>
  <c r="AC29"/>
  <c r="AD29"/>
  <c r="AE29"/>
  <c r="AF29"/>
  <c r="AG29"/>
  <c r="AH29"/>
  <c r="AI29"/>
  <c r="AJ29"/>
  <c r="AK29"/>
  <c r="AC30"/>
  <c r="AD30"/>
  <c r="AE30"/>
  <c r="AF30"/>
  <c r="AG30"/>
  <c r="AH30"/>
  <c r="AI30"/>
  <c r="AJ30"/>
  <c r="AK30"/>
  <c r="AC31"/>
  <c r="AD31"/>
  <c r="AE31"/>
  <c r="AF31"/>
  <c r="AG31"/>
  <c r="AH31"/>
  <c r="AI31"/>
  <c r="AJ31"/>
  <c r="AK31"/>
  <c r="AC32"/>
  <c r="AD32"/>
  <c r="AE32"/>
  <c r="AF32"/>
  <c r="AG32"/>
  <c r="AH32"/>
  <c r="AI32"/>
  <c r="AJ32"/>
  <c r="AK32"/>
  <c r="AC33"/>
  <c r="AD33"/>
  <c r="AE33"/>
  <c r="AF33"/>
  <c r="AG33"/>
  <c r="AH33"/>
  <c r="AI33"/>
  <c r="AJ33"/>
  <c r="AK33"/>
  <c r="AC34"/>
  <c r="AD34"/>
  <c r="AE34"/>
  <c r="AF34"/>
  <c r="AG34"/>
  <c r="AH34"/>
  <c r="AI34"/>
  <c r="AJ34"/>
  <c r="AK34"/>
  <c r="AC35"/>
  <c r="AD35"/>
  <c r="AE35"/>
  <c r="AF35"/>
  <c r="AG35"/>
  <c r="AH35"/>
  <c r="AI35"/>
  <c r="AJ35"/>
  <c r="AK35"/>
  <c r="AD23"/>
  <c r="AE23"/>
  <c r="AF23"/>
  <c r="AG23"/>
  <c r="AH23"/>
  <c r="AI23"/>
  <c r="AJ23"/>
  <c r="AK23"/>
  <c r="AC23"/>
  <c r="AB9"/>
  <c r="AB10"/>
  <c r="AB11"/>
  <c r="AB12"/>
  <c r="AB13"/>
  <c r="AB14"/>
  <c r="AB15"/>
  <c r="AB16"/>
  <c r="AB17"/>
  <c r="AB18"/>
  <c r="AB19"/>
  <c r="AB20"/>
  <c r="AB23"/>
  <c r="AB24"/>
  <c r="AB25"/>
  <c r="AB26"/>
  <c r="AB27"/>
  <c r="AB28"/>
  <c r="AB29"/>
  <c r="AB30"/>
  <c r="AB31"/>
  <c r="AB32"/>
  <c r="AB33"/>
  <c r="AB34"/>
  <c r="AB35"/>
  <c r="AB8"/>
  <c r="AC9"/>
  <c r="AD9"/>
  <c r="AE9"/>
  <c r="AF9"/>
  <c r="AG9"/>
  <c r="AH9"/>
  <c r="AI9"/>
  <c r="AJ9"/>
  <c r="AK9"/>
  <c r="AC10"/>
  <c r="AD10"/>
  <c r="AE10"/>
  <c r="AF10"/>
  <c r="AG10"/>
  <c r="AH10"/>
  <c r="AI10"/>
  <c r="AJ10"/>
  <c r="AK10"/>
  <c r="AC11"/>
  <c r="AD11"/>
  <c r="AE11"/>
  <c r="AF11"/>
  <c r="AG11"/>
  <c r="AH11"/>
  <c r="AI11"/>
  <c r="AJ11"/>
  <c r="AK11"/>
  <c r="AC12"/>
  <c r="AD12"/>
  <c r="AE12"/>
  <c r="AF12"/>
  <c r="AG12"/>
  <c r="AH12"/>
  <c r="AI12"/>
  <c r="AJ12"/>
  <c r="AK12"/>
  <c r="AC13"/>
  <c r="AD13"/>
  <c r="AE13"/>
  <c r="AF13"/>
  <c r="AG13"/>
  <c r="AH13"/>
  <c r="AI13"/>
  <c r="AJ13"/>
  <c r="AK13"/>
  <c r="AC14"/>
  <c r="AD14"/>
  <c r="AE14"/>
  <c r="AF14"/>
  <c r="AG14"/>
  <c r="AH14"/>
  <c r="AI14"/>
  <c r="AJ14"/>
  <c r="AK14"/>
  <c r="AC15"/>
  <c r="AD15"/>
  <c r="AE15"/>
  <c r="AF15"/>
  <c r="AG15"/>
  <c r="AH15"/>
  <c r="AI15"/>
  <c r="AJ15"/>
  <c r="AK15"/>
  <c r="AC16"/>
  <c r="AD16"/>
  <c r="AE16"/>
  <c r="AF16"/>
  <c r="AG16"/>
  <c r="AH16"/>
  <c r="AI16"/>
  <c r="AJ16"/>
  <c r="AK16"/>
  <c r="AC17"/>
  <c r="AD17"/>
  <c r="AE17"/>
  <c r="AF17"/>
  <c r="AG17"/>
  <c r="AH17"/>
  <c r="AI17"/>
  <c r="AJ17"/>
  <c r="AK17"/>
  <c r="AC18"/>
  <c r="AD18"/>
  <c r="AE18"/>
  <c r="AF18"/>
  <c r="AG18"/>
  <c r="AH18"/>
  <c r="AI18"/>
  <c r="AJ18"/>
  <c r="AK18"/>
  <c r="AC19"/>
  <c r="AD19"/>
  <c r="AE19"/>
  <c r="AF19"/>
  <c r="AG19"/>
  <c r="AH19"/>
  <c r="AI19"/>
  <c r="AJ19"/>
  <c r="AK19"/>
  <c r="AC20"/>
  <c r="AD20"/>
  <c r="AE20"/>
  <c r="AF20"/>
  <c r="AG20"/>
  <c r="AH20"/>
  <c r="AI20"/>
  <c r="AJ20"/>
  <c r="AK20"/>
  <c r="AF6"/>
  <c r="AI6"/>
  <c r="AD7"/>
  <c r="AE7"/>
  <c r="AF7"/>
  <c r="AG7"/>
  <c r="AH7"/>
  <c r="AI7"/>
  <c r="AJ7"/>
  <c r="AK7"/>
  <c r="AD8"/>
  <c r="AE8"/>
  <c r="AF8"/>
  <c r="AG8"/>
  <c r="AH8"/>
  <c r="AI8"/>
  <c r="AJ8"/>
  <c r="AK8"/>
  <c r="AC8"/>
  <c r="AC6"/>
  <c r="AC7"/>
  <c r="AA35"/>
  <c r="Z35"/>
  <c r="Y35"/>
  <c r="X35"/>
  <c r="W35"/>
  <c r="V35"/>
  <c r="AA34"/>
  <c r="Z34"/>
  <c r="Y34"/>
  <c r="X34"/>
  <c r="W34"/>
  <c r="V34"/>
  <c r="AA33"/>
  <c r="Z33"/>
  <c r="Y33"/>
  <c r="X33"/>
  <c r="W33"/>
  <c r="V33"/>
  <c r="AA32"/>
  <c r="Z32"/>
  <c r="Y32"/>
  <c r="X32"/>
  <c r="W32"/>
  <c r="V32"/>
  <c r="AA31"/>
  <c r="Z31"/>
  <c r="Y31"/>
  <c r="X31"/>
  <c r="W31"/>
  <c r="V31"/>
  <c r="AA30"/>
  <c r="Z30"/>
  <c r="Y30"/>
  <c r="X30"/>
  <c r="W30"/>
  <c r="V30"/>
  <c r="AA29"/>
  <c r="Z29"/>
  <c r="Y29"/>
  <c r="X29"/>
  <c r="W29"/>
  <c r="V29"/>
  <c r="AA28"/>
  <c r="Z28"/>
  <c r="Y28"/>
  <c r="X28"/>
  <c r="W28"/>
  <c r="V28"/>
  <c r="AA27"/>
  <c r="Z27"/>
  <c r="Y27"/>
  <c r="X27"/>
  <c r="W27"/>
  <c r="V27"/>
  <c r="AA26"/>
  <c r="Z26"/>
  <c r="Y26"/>
  <c r="X26"/>
  <c r="W26"/>
  <c r="V26"/>
  <c r="AA25"/>
  <c r="Z25"/>
  <c r="Y25"/>
  <c r="X25"/>
  <c r="W25"/>
  <c r="V25"/>
  <c r="AA24"/>
  <c r="Z24"/>
  <c r="Y24"/>
  <c r="X24"/>
  <c r="W24"/>
  <c r="V24"/>
  <c r="AA23"/>
  <c r="Z23"/>
  <c r="Y23"/>
  <c r="X23"/>
  <c r="W23"/>
  <c r="V23"/>
  <c r="V9"/>
  <c r="W9"/>
  <c r="X9"/>
  <c r="Y9"/>
  <c r="Z9"/>
  <c r="AA9"/>
  <c r="V10"/>
  <c r="W10"/>
  <c r="X10"/>
  <c r="Y10"/>
  <c r="Z10"/>
  <c r="AA10"/>
  <c r="V11"/>
  <c r="W11"/>
  <c r="X11"/>
  <c r="Y11"/>
  <c r="Z11"/>
  <c r="AA11"/>
  <c r="V12"/>
  <c r="W12"/>
  <c r="X12"/>
  <c r="Y12"/>
  <c r="Z12"/>
  <c r="AA12"/>
  <c r="V13"/>
  <c r="W13"/>
  <c r="X13"/>
  <c r="Y13"/>
  <c r="Z13"/>
  <c r="AA13"/>
  <c r="V14"/>
  <c r="W14"/>
  <c r="X14"/>
  <c r="Y14"/>
  <c r="Z14"/>
  <c r="AA14"/>
  <c r="V15"/>
  <c r="W15"/>
  <c r="X15"/>
  <c r="Y15"/>
  <c r="Z15"/>
  <c r="AA15"/>
  <c r="V16"/>
  <c r="W16"/>
  <c r="X16"/>
  <c r="Y16"/>
  <c r="Z16"/>
  <c r="AA16"/>
  <c r="V17"/>
  <c r="W17"/>
  <c r="X17"/>
  <c r="Y17"/>
  <c r="Z17"/>
  <c r="AA17"/>
  <c r="V18"/>
  <c r="W18"/>
  <c r="X18"/>
  <c r="Y18"/>
  <c r="Z18"/>
  <c r="AA18"/>
  <c r="V19"/>
  <c r="W19"/>
  <c r="X19"/>
  <c r="Y19"/>
  <c r="Z19"/>
  <c r="AA19"/>
  <c r="V20"/>
  <c r="W20"/>
  <c r="X20"/>
  <c r="Y20"/>
  <c r="Z20"/>
  <c r="AA20"/>
  <c r="Z8"/>
  <c r="AA8"/>
  <c r="Y8"/>
  <c r="W8"/>
  <c r="X8"/>
  <c r="V8"/>
  <c r="AA7"/>
  <c r="Z7"/>
  <c r="Y7"/>
  <c r="Y6"/>
  <c r="X7"/>
  <c r="W7"/>
  <c r="V7"/>
  <c r="V6"/>
  <c r="U35"/>
  <c r="T35"/>
  <c r="S35"/>
  <c r="U34"/>
  <c r="T34"/>
  <c r="S34"/>
  <c r="U33"/>
  <c r="T33"/>
  <c r="S33"/>
  <c r="U32"/>
  <c r="T32"/>
  <c r="S32"/>
  <c r="U31"/>
  <c r="T31"/>
  <c r="S31"/>
  <c r="U30"/>
  <c r="T30"/>
  <c r="S30"/>
  <c r="U29"/>
  <c r="T29"/>
  <c r="S29"/>
  <c r="U28"/>
  <c r="T28"/>
  <c r="S28"/>
  <c r="U27"/>
  <c r="T27"/>
  <c r="S27"/>
  <c r="U26"/>
  <c r="T26"/>
  <c r="S26"/>
  <c r="U25"/>
  <c r="T25"/>
  <c r="S25"/>
  <c r="U24"/>
  <c r="T24"/>
  <c r="S24"/>
  <c r="U23"/>
  <c r="T23"/>
  <c r="S23"/>
  <c r="S9"/>
  <c r="T9"/>
  <c r="U9"/>
  <c r="S10"/>
  <c r="T10"/>
  <c r="U10"/>
  <c r="S11"/>
  <c r="T11"/>
  <c r="U11"/>
  <c r="S12"/>
  <c r="T12"/>
  <c r="U12"/>
  <c r="S13"/>
  <c r="T13"/>
  <c r="U13"/>
  <c r="S14"/>
  <c r="T14"/>
  <c r="U14"/>
  <c r="S15"/>
  <c r="T15"/>
  <c r="U15"/>
  <c r="S16"/>
  <c r="T16"/>
  <c r="U16"/>
  <c r="S17"/>
  <c r="T17"/>
  <c r="U17"/>
  <c r="S18"/>
  <c r="T18"/>
  <c r="U18"/>
  <c r="S19"/>
  <c r="T19"/>
  <c r="U19"/>
  <c r="S20"/>
  <c r="T20"/>
  <c r="U20"/>
  <c r="T8"/>
  <c r="U8"/>
  <c r="S8"/>
  <c r="S6"/>
  <c r="T7"/>
  <c r="U7"/>
  <c r="S7"/>
  <c r="I70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18"/>
  <c r="Q18"/>
  <c r="P19"/>
  <c r="Q19"/>
  <c r="P20"/>
  <c r="Q20"/>
  <c r="P23"/>
  <c r="Q23"/>
  <c r="P24"/>
  <c r="Q24"/>
  <c r="P25"/>
  <c r="Q25"/>
  <c r="P26"/>
  <c r="Q26"/>
  <c r="P27"/>
  <c r="Q27"/>
  <c r="P28"/>
  <c r="Q28"/>
  <c r="P29"/>
  <c r="Q29"/>
  <c r="P30"/>
  <c r="Q30"/>
  <c r="P31"/>
  <c r="Q31"/>
  <c r="P32"/>
  <c r="Q32"/>
  <c r="P33"/>
  <c r="Q33"/>
  <c r="P34"/>
  <c r="Q34"/>
  <c r="P35"/>
  <c r="Q35"/>
  <c r="O24"/>
  <c r="O25"/>
  <c r="O26"/>
  <c r="O27"/>
  <c r="O28"/>
  <c r="O29"/>
  <c r="O30"/>
  <c r="O31"/>
  <c r="O32"/>
  <c r="O33"/>
  <c r="O34"/>
  <c r="O35"/>
  <c r="O23"/>
  <c r="O9"/>
  <c r="O10"/>
  <c r="O11"/>
  <c r="O12"/>
  <c r="O13"/>
  <c r="O14"/>
  <c r="O15"/>
  <c r="O16"/>
  <c r="O17"/>
  <c r="O18"/>
  <c r="O19"/>
  <c r="O20"/>
  <c r="O8"/>
  <c r="AM36" i="2" l="1"/>
  <c r="Y9"/>
  <c r="Y10"/>
  <c r="Y11"/>
  <c r="Y12"/>
  <c r="Y13"/>
  <c r="Y14"/>
  <c r="Y15"/>
  <c r="Y16"/>
  <c r="Y17"/>
  <c r="Y18"/>
  <c r="Y19"/>
  <c r="Y20"/>
  <c r="AM11"/>
  <c r="AM16"/>
  <c r="Y34"/>
  <c r="W40"/>
  <c r="AK15"/>
  <c r="AM15" s="1"/>
  <c r="AK19"/>
  <c r="AM10"/>
  <c r="AM14"/>
  <c r="AM18"/>
  <c r="Y23"/>
  <c r="Y24"/>
  <c r="Y25"/>
  <c r="Y26"/>
  <c r="Y27"/>
  <c r="Y28"/>
  <c r="Y29"/>
  <c r="Y30"/>
  <c r="Y31"/>
  <c r="Y32"/>
  <c r="Y33"/>
  <c r="AL9"/>
  <c r="AL12"/>
  <c r="AL13"/>
  <c r="AL17"/>
  <c r="AM19"/>
  <c r="AM8"/>
  <c r="AK9"/>
  <c r="AK12"/>
  <c r="AK13"/>
  <c r="AK17"/>
  <c r="AM17" s="1"/>
  <c r="AL20"/>
  <c r="AM20" s="1"/>
  <c r="AM23"/>
  <c r="AK21"/>
  <c r="AL21"/>
  <c r="Y8"/>
  <c r="X40"/>
  <c r="AM21" l="1"/>
  <c r="Y40"/>
  <c r="AM13"/>
  <c r="AM9"/>
  <c r="AM12"/>
</calcChain>
</file>

<file path=xl/comments1.xml><?xml version="1.0" encoding="utf-8"?>
<comments xmlns="http://schemas.openxmlformats.org/spreadsheetml/2006/main">
  <authors>
    <author>Paula Diehr</author>
  </authors>
  <commentList>
    <comment ref="AR2" authorId="0">
      <text>
        <r>
          <rPr>
            <b/>
            <sz val="8"/>
            <color indexed="81"/>
            <rFont val="Tahoma"/>
            <family val="2"/>
          </rPr>
          <t>Paula Diehr: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<sst xmlns="http://schemas.openxmlformats.org/spreadsheetml/2006/main" count="217" uniqueCount="130">
  <si>
    <t>table 1</t>
  </si>
  <si>
    <t>Table 2:   Transition Probabilities for Sick Persons</t>
  </si>
  <si>
    <t xml:space="preserve"> </t>
  </si>
  <si>
    <t>Young Old (65-74)</t>
  </si>
  <si>
    <t>Old Old (75-84)</t>
  </si>
  <si>
    <t>Oldest Old (85-94)</t>
  </si>
  <si>
    <t>P(H)</t>
  </si>
  <si>
    <t>P(S)</t>
  </si>
  <si>
    <t>P(D)</t>
  </si>
  <si>
    <t>Sex</t>
  </si>
  <si>
    <t>Female</t>
  </si>
  <si>
    <t>TYPE SORTED ON YOUNG-OLD PROB_RECOVERY</t>
  </si>
  <si>
    <t>HP</t>
  </si>
  <si>
    <t>BD</t>
  </si>
  <si>
    <t>SPL</t>
  </si>
  <si>
    <t>DP</t>
  </si>
  <si>
    <t>XD</t>
  </si>
  <si>
    <t>FLW</t>
  </si>
  <si>
    <t>XS</t>
  </si>
  <si>
    <t>VG</t>
  </si>
  <si>
    <t>TW</t>
  </si>
  <si>
    <t>YD</t>
  </si>
  <si>
    <t>CG</t>
  </si>
  <si>
    <t>FH</t>
  </si>
  <si>
    <t>BK</t>
  </si>
  <si>
    <t>CP</t>
  </si>
  <si>
    <t>LV</t>
  </si>
  <si>
    <t>Male</t>
  </si>
  <si>
    <t>resilience_25.sps 4-23-2011</t>
  </si>
  <si>
    <t>old TABLE 1 MEANS FROM BIG FILE_x000D_prevalence, yrs 1990-1998 only</t>
  </si>
  <si>
    <t>65-74</t>
  </si>
  <si>
    <t>75-84</t>
  </si>
  <si>
    <t>85-94</t>
  </si>
  <si>
    <t>N of Transitions</t>
  </si>
  <si>
    <t>Mean Age</t>
  </si>
  <si>
    <t>HP: No hospital days</t>
  </si>
  <si>
    <t>BD: No bed days</t>
  </si>
  <si>
    <t>SPL: Satisfied with Purpose of Life</t>
  </si>
  <si>
    <t>DP: Not depressed</t>
  </si>
  <si>
    <t>ADL: No ADL difficulties</t>
  </si>
  <si>
    <t>FLW: Feel life is worthwhile</t>
  </si>
  <si>
    <t>XS: Good extremity strength</t>
  </si>
  <si>
    <t>VG: Exc/ Very Good/ Good health</t>
  </si>
  <si>
    <t>TW: Walk 10 feet &lt; 10 seconds</t>
  </si>
  <si>
    <t>YD: No IADL difficulties</t>
  </si>
  <si>
    <t>CG: 3MSE &gt; 90</t>
  </si>
  <si>
    <t>FH: Flu shot last year</t>
  </si>
  <si>
    <t>BK: Walked 4+ blocks per day</t>
  </si>
  <si>
    <t>CP: Above Median Social Support *</t>
  </si>
  <si>
    <t>LV:  Fewer than 2 Life Events *</t>
  </si>
  <si>
    <t>* much smaller sample size_x000D_tables_graphs_paper_05.sps 4-23-2011</t>
  </si>
  <si>
    <t xml:space="preserve">nsick(1) </t>
  </si>
  <si>
    <t>nsick(2)</t>
  </si>
  <si>
    <t>nsick(3)</t>
  </si>
  <si>
    <t>approximate N(variation by vars)</t>
  </si>
  <si>
    <t>VARIANCES</t>
  </si>
  <si>
    <t>FEMALE MINUS MALE</t>
  </si>
  <si>
    <t>DIFS</t>
  </si>
  <si>
    <t>Z STATISTICS</t>
  </si>
  <si>
    <t>POSITIVE MEANS FEM HIGHER.</t>
  </si>
  <si>
    <t>P-VALUES FOR TABLE 2</t>
  </si>
  <si>
    <t>AGE 80 MINUS AGE 70</t>
  </si>
  <si>
    <t>POS MEANS 80 HIGHER THAN 70</t>
  </si>
  <si>
    <t>Z STATISTIC</t>
  </si>
  <si>
    <t>AGE 90 MINUS AGE 80</t>
  </si>
  <si>
    <t>POS MEANS 90 HIGHER THAN 80</t>
  </si>
  <si>
    <t xml:space="preserve">TABLE2_TESTS_01.XSLX  </t>
  </si>
  <si>
    <t># SICK</t>
  </si>
  <si>
    <t>P-VALUES FOR SEX DIFFERENCES FROM STATA</t>
  </si>
  <si>
    <t>NS</t>
  </si>
  <si>
    <t>ns</t>
  </si>
  <si>
    <t>a, c</t>
  </si>
  <si>
    <t>a,c</t>
  </si>
  <si>
    <t>c</t>
  </si>
  <si>
    <t>SEX *</t>
  </si>
  <si>
    <t>LINCOM</t>
  </si>
  <si>
    <t>d</t>
  </si>
  <si>
    <t>DIFFERENCE IN PROB (MAINTENANCE)</t>
  </si>
  <si>
    <t>F - M</t>
  </si>
  <si>
    <t>dif 70-80</t>
  </si>
  <si>
    <t>dif 80-90</t>
  </si>
  <si>
    <t>dif-dif</t>
  </si>
  <si>
    <t>a</t>
  </si>
  <si>
    <t>b</t>
  </si>
  <si>
    <t>g</t>
  </si>
  <si>
    <t>h</t>
  </si>
  <si>
    <t>d, e, f</t>
  </si>
  <si>
    <t>f</t>
  </si>
  <si>
    <t xml:space="preserve">F&gt;M </t>
  </si>
  <si>
    <t>F&lt;M</t>
  </si>
  <si>
    <t>e</t>
  </si>
  <si>
    <t>dif-dif &gt; 0</t>
  </si>
  <si>
    <t>dif-dif &lt; 0</t>
  </si>
  <si>
    <t>RECUPERATION</t>
  </si>
  <si>
    <t>RECUPERATION  PROBABILITIES</t>
  </si>
  <si>
    <t>c, d</t>
  </si>
  <si>
    <t>d,b</t>
  </si>
  <si>
    <t>a,e,f</t>
  </si>
  <si>
    <t>e,f</t>
  </si>
  <si>
    <t>TABLE 2</t>
  </si>
  <si>
    <t>Significant differences:</t>
  </si>
  <si>
    <t>PROBS FOR SICK FOLKS</t>
  </si>
  <si>
    <t>FEMALE MINUS MALE PROBS FOR THE SICK</t>
  </si>
  <si>
    <t>APPENDIX TABLE 7 FROM TABLE2_TESTS SHEET 2</t>
  </si>
  <si>
    <t>BY AGE</t>
  </si>
  <si>
    <t>PROBABILITY OF STAYING SICK</t>
  </si>
  <si>
    <t>male</t>
  </si>
  <si>
    <t>female</t>
  </si>
  <si>
    <t>transition probs for sick folks</t>
  </si>
  <si>
    <t>table2_tests</t>
  </si>
  <si>
    <t>sheet 2</t>
  </si>
  <si>
    <t xml:space="preserve"> Table 2</t>
  </si>
  <si>
    <t>table2_tests_07.xslx.</t>
  </si>
  <si>
    <t>a nice version of table 2, for the paper</t>
  </si>
  <si>
    <t>HOSP</t>
  </si>
  <si>
    <t>BED</t>
  </si>
  <si>
    <t>DEP</t>
  </si>
  <si>
    <t>ADL</t>
  </si>
  <si>
    <t>EXSTR</t>
  </si>
  <si>
    <t>EVGG</t>
  </si>
  <si>
    <t>TWLK</t>
  </si>
  <si>
    <t>IADL</t>
  </si>
  <si>
    <t>COG</t>
  </si>
  <si>
    <t>BLK</t>
  </si>
  <si>
    <t>table2_tests_08.xslx , sheet 3</t>
  </si>
  <si>
    <t>Transition Probabilities for Initially Sick Persons *</t>
  </si>
  <si>
    <r>
      <t xml:space="preserve">* </t>
    </r>
    <r>
      <rPr>
        <b/>
        <sz val="11"/>
        <color theme="1"/>
        <rFont val="Calibri"/>
        <family val="2"/>
        <scheme val="minor"/>
      </rPr>
      <t>Bolded</t>
    </r>
    <r>
      <rPr>
        <sz val="11"/>
        <color theme="1"/>
        <rFont val="Calibri"/>
        <family val="2"/>
        <scheme val="minor"/>
      </rPr>
      <t xml:space="preserve"> entries for P(H) and P(S) favor women.  </t>
    </r>
  </si>
  <si>
    <t>P(S TO H)</t>
  </si>
  <si>
    <t>P(S TO S)</t>
  </si>
  <si>
    <t>P(S TO D)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</si>
</sst>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0" fillId="0" borderId="0" xfId="0" applyNumberFormat="1"/>
    <xf numFmtId="2" fontId="1" fillId="0" borderId="0" xfId="0" applyNumberFormat="1" applyFont="1"/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4" fontId="1" fillId="0" borderId="0" xfId="0" applyNumberFormat="1" applyFont="1"/>
    <xf numFmtId="0" fontId="0" fillId="2" borderId="0" xfId="0" applyFill="1"/>
    <xf numFmtId="0" fontId="1" fillId="2" borderId="0" xfId="0" applyFont="1" applyFill="1"/>
    <xf numFmtId="164" fontId="0" fillId="2" borderId="0" xfId="0" applyNumberFormat="1" applyFill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ystery_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20">
          <cell r="E20" t="str">
            <v>pain</v>
          </cell>
          <cell r="F20">
            <v>0.7</v>
          </cell>
          <cell r="G20">
            <v>0.28000000000000003</v>
          </cell>
          <cell r="H20">
            <v>0.02</v>
          </cell>
          <cell r="I20">
            <v>0.67</v>
          </cell>
          <cell r="J20">
            <v>0.28999999999999998</v>
          </cell>
          <cell r="K20">
            <v>0.04</v>
          </cell>
          <cell r="L20">
            <v>0.65</v>
          </cell>
          <cell r="M20">
            <v>0.24</v>
          </cell>
          <cell r="N20">
            <v>0.11</v>
          </cell>
        </row>
        <row r="35">
          <cell r="E35" t="str">
            <v>pain</v>
          </cell>
          <cell r="F35">
            <v>0.74</v>
          </cell>
          <cell r="G35">
            <v>0.22</v>
          </cell>
          <cell r="H35">
            <v>0.04</v>
          </cell>
          <cell r="I35">
            <v>0.71</v>
          </cell>
          <cell r="J35">
            <v>0.23</v>
          </cell>
          <cell r="K35">
            <v>0.06</v>
          </cell>
          <cell r="L35">
            <v>0.62</v>
          </cell>
          <cell r="M35">
            <v>0.2</v>
          </cell>
          <cell r="N35">
            <v>0.18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75"/>
  <sheetViews>
    <sheetView zoomScale="55" zoomScaleNormal="55" workbookViewId="0">
      <selection activeCell="F14" sqref="F14"/>
    </sheetView>
  </sheetViews>
  <sheetFormatPr defaultRowHeight="15"/>
  <cols>
    <col min="5" max="27" width="5.7109375" customWidth="1"/>
    <col min="29" max="42" width="6.7109375" customWidth="1"/>
    <col min="43" max="44" width="5.7109375" customWidth="1"/>
    <col min="45" max="49" width="6.7109375" customWidth="1"/>
    <col min="50" max="51" width="5.7109375" customWidth="1"/>
  </cols>
  <sheetData>
    <row r="1" spans="1:51">
      <c r="A1" t="s">
        <v>0</v>
      </c>
    </row>
    <row r="2" spans="1:51">
      <c r="AC2" s="1" t="s">
        <v>60</v>
      </c>
      <c r="AM2" s="1" t="str">
        <f>AC2</f>
        <v>P-VALUES FOR TABLE 2</v>
      </c>
    </row>
    <row r="3" spans="1:51">
      <c r="AC3" s="1" t="str">
        <f>A5</f>
        <v>Table 2:   Transition Probabilities for Sick Persons</v>
      </c>
      <c r="AD3" s="1"/>
      <c r="AE3" s="1"/>
      <c r="AF3" s="1"/>
      <c r="AG3" s="1"/>
      <c r="AM3" s="1" t="str">
        <f>AC3</f>
        <v>Table 2:   Transition Probabilities for Sick Persons</v>
      </c>
    </row>
    <row r="4" spans="1:51">
      <c r="O4" t="str">
        <f>A5</f>
        <v>Table 2:   Transition Probabilities for Sick Persons</v>
      </c>
      <c r="AC4" s="1" t="s">
        <v>56</v>
      </c>
      <c r="AD4" s="1"/>
      <c r="AE4" s="1"/>
      <c r="AF4" s="1"/>
      <c r="AG4" s="1"/>
      <c r="AH4" s="1"/>
      <c r="AI4" s="1"/>
      <c r="AJ4" s="1"/>
      <c r="AK4" s="1"/>
      <c r="AM4" s="1" t="s">
        <v>61</v>
      </c>
      <c r="AT4" s="1" t="s">
        <v>64</v>
      </c>
      <c r="AU4" s="1"/>
      <c r="AV4" s="1"/>
    </row>
    <row r="5" spans="1:51">
      <c r="A5" t="s">
        <v>1</v>
      </c>
      <c r="O5" t="s">
        <v>67</v>
      </c>
      <c r="S5" s="1" t="s">
        <v>55</v>
      </c>
      <c r="AC5" s="1" t="s">
        <v>57</v>
      </c>
      <c r="AD5" s="1"/>
      <c r="AE5" s="1"/>
      <c r="AF5" s="1"/>
      <c r="AG5" s="1"/>
      <c r="AH5" s="1"/>
      <c r="AI5" s="1"/>
      <c r="AJ5" s="1"/>
      <c r="AK5" s="1"/>
      <c r="AM5" s="1" t="s">
        <v>57</v>
      </c>
      <c r="AN5" s="1"/>
      <c r="AO5" s="1"/>
      <c r="AP5" s="1" t="s">
        <v>63</v>
      </c>
      <c r="AQ5" s="1"/>
      <c r="AR5" s="1"/>
      <c r="AS5" s="1"/>
      <c r="AT5" s="1" t="str">
        <f>AM5</f>
        <v>DIFS</v>
      </c>
      <c r="AU5" s="1"/>
      <c r="AV5" s="1"/>
      <c r="AW5" s="1" t="s">
        <v>63</v>
      </c>
    </row>
    <row r="6" spans="1:51">
      <c r="A6" t="s">
        <v>2</v>
      </c>
      <c r="B6" t="s">
        <v>2</v>
      </c>
      <c r="C6" t="s">
        <v>2</v>
      </c>
      <c r="D6" t="s">
        <v>2</v>
      </c>
      <c r="E6" t="s">
        <v>3</v>
      </c>
      <c r="H6" t="s">
        <v>4</v>
      </c>
      <c r="K6" t="s">
        <v>5</v>
      </c>
      <c r="O6" t="s">
        <v>54</v>
      </c>
      <c r="S6" t="str">
        <f>E6</f>
        <v>Young Old (65-74)</v>
      </c>
      <c r="V6" t="str">
        <f>H6</f>
        <v>Old Old (75-84)</v>
      </c>
      <c r="Y6" t="str">
        <f>K6</f>
        <v>Oldest Old (85-94)</v>
      </c>
      <c r="AC6" s="1" t="str">
        <f>S6</f>
        <v>Young Old (65-74)</v>
      </c>
      <c r="AD6" s="1"/>
      <c r="AE6" s="1"/>
      <c r="AF6" s="1" t="str">
        <f t="shared" ref="AD6:AK7" si="0">V6</f>
        <v>Old Old (75-84)</v>
      </c>
      <c r="AG6" s="1"/>
      <c r="AH6" s="1"/>
      <c r="AI6" s="1" t="str">
        <f t="shared" si="0"/>
        <v>Oldest Old (85-94)</v>
      </c>
      <c r="AJ6" s="1"/>
      <c r="AK6" s="1"/>
      <c r="AL6" s="1"/>
      <c r="AM6" s="1" t="str">
        <f>AC6</f>
        <v>Young Old (65-74)</v>
      </c>
      <c r="AN6" s="1"/>
      <c r="AO6" s="1"/>
      <c r="AP6" s="1" t="s">
        <v>2</v>
      </c>
      <c r="AQ6" s="1"/>
      <c r="AR6" s="1"/>
      <c r="AS6" s="1"/>
      <c r="AT6" s="1" t="str">
        <f t="shared" ref="AT6:AV7" si="1">AM6</f>
        <v>Young Old (65-74)</v>
      </c>
      <c r="AU6" s="1"/>
      <c r="AV6" s="1"/>
      <c r="AW6" s="1" t="str">
        <f>AP6</f>
        <v xml:space="preserve"> </v>
      </c>
    </row>
    <row r="7" spans="1:51">
      <c r="E7" t="s">
        <v>6</v>
      </c>
      <c r="F7" t="s">
        <v>7</v>
      </c>
      <c r="G7" t="s">
        <v>8</v>
      </c>
      <c r="H7" t="s">
        <v>6</v>
      </c>
      <c r="I7" t="s">
        <v>7</v>
      </c>
      <c r="J7" t="s">
        <v>8</v>
      </c>
      <c r="K7" t="s">
        <v>6</v>
      </c>
      <c r="L7" t="s">
        <v>7</v>
      </c>
      <c r="M7" t="s">
        <v>8</v>
      </c>
      <c r="O7" t="s">
        <v>51</v>
      </c>
      <c r="P7" t="s">
        <v>52</v>
      </c>
      <c r="Q7" t="s">
        <v>53</v>
      </c>
      <c r="S7" t="str">
        <f>E7</f>
        <v>P(H)</v>
      </c>
      <c r="T7" t="str">
        <f t="shared" ref="T7:U7" si="2">F7</f>
        <v>P(S)</v>
      </c>
      <c r="U7" t="str">
        <f t="shared" si="2"/>
        <v>P(D)</v>
      </c>
      <c r="V7" t="str">
        <f>H7</f>
        <v>P(H)</v>
      </c>
      <c r="W7" t="str">
        <f t="shared" ref="W7" si="3">I7</f>
        <v>P(S)</v>
      </c>
      <c r="X7" t="str">
        <f t="shared" ref="X7" si="4">J7</f>
        <v>P(D)</v>
      </c>
      <c r="Y7" t="str">
        <f>K7</f>
        <v>P(H)</v>
      </c>
      <c r="Z7" t="str">
        <f t="shared" ref="Z7" si="5">L7</f>
        <v>P(S)</v>
      </c>
      <c r="AA7" t="str">
        <f t="shared" ref="AA7" si="6">M7</f>
        <v>P(D)</v>
      </c>
      <c r="AB7" s="2"/>
      <c r="AC7" s="1" t="str">
        <f>S7</f>
        <v>P(H)</v>
      </c>
      <c r="AD7" s="1" t="str">
        <f t="shared" si="0"/>
        <v>P(S)</v>
      </c>
      <c r="AE7" s="1" t="str">
        <f t="shared" si="0"/>
        <v>P(D)</v>
      </c>
      <c r="AF7" s="1" t="str">
        <f t="shared" si="0"/>
        <v>P(H)</v>
      </c>
      <c r="AG7" s="1" t="str">
        <f t="shared" si="0"/>
        <v>P(S)</v>
      </c>
      <c r="AH7" s="1" t="str">
        <f t="shared" si="0"/>
        <v>P(D)</v>
      </c>
      <c r="AI7" s="1" t="str">
        <f t="shared" si="0"/>
        <v>P(H)</v>
      </c>
      <c r="AJ7" s="1" t="str">
        <f t="shared" si="0"/>
        <v>P(S)</v>
      </c>
      <c r="AK7" s="1" t="str">
        <f t="shared" si="0"/>
        <v>P(D)</v>
      </c>
      <c r="AL7" s="1"/>
      <c r="AM7" s="1" t="str">
        <f>AC7</f>
        <v>P(H)</v>
      </c>
      <c r="AN7" s="1" t="str">
        <f t="shared" ref="AN7:AO7" si="7">AD7</f>
        <v>P(S)</v>
      </c>
      <c r="AO7" s="1" t="str">
        <f t="shared" si="7"/>
        <v>P(D)</v>
      </c>
      <c r="AP7" s="1" t="str">
        <f>AM7</f>
        <v>P(H)</v>
      </c>
      <c r="AQ7" s="1" t="str">
        <f t="shared" ref="AQ7:AR7" si="8">AN7</f>
        <v>P(S)</v>
      </c>
      <c r="AR7" s="1" t="str">
        <f t="shared" si="8"/>
        <v>P(D)</v>
      </c>
      <c r="AS7" s="1"/>
      <c r="AT7" s="1" t="str">
        <f t="shared" si="1"/>
        <v>P(H)</v>
      </c>
      <c r="AU7" s="1" t="str">
        <f t="shared" si="1"/>
        <v>P(S)</v>
      </c>
      <c r="AV7" s="1" t="str">
        <f t="shared" si="1"/>
        <v>P(D)</v>
      </c>
      <c r="AW7" s="1" t="str">
        <f>AT7</f>
        <v>P(H)</v>
      </c>
      <c r="AX7" s="1" t="str">
        <f t="shared" ref="AX7:AY7" si="9">AU7</f>
        <v>P(S)</v>
      </c>
      <c r="AY7" s="1" t="str">
        <f t="shared" si="9"/>
        <v>P(D)</v>
      </c>
    </row>
    <row r="8" spans="1:51">
      <c r="A8" t="s">
        <v>9</v>
      </c>
      <c r="B8" t="s">
        <v>10</v>
      </c>
      <c r="C8" t="s">
        <v>11</v>
      </c>
      <c r="D8" t="s">
        <v>12</v>
      </c>
      <c r="E8">
        <v>0.6769662921348315</v>
      </c>
      <c r="F8">
        <v>0.26217228464419473</v>
      </c>
      <c r="G8">
        <v>6.0861423220973786E-2</v>
      </c>
      <c r="H8">
        <v>0.60526315789473684</v>
      </c>
      <c r="I8">
        <v>0.29013157894736841</v>
      </c>
      <c r="J8">
        <v>0.10460526315789474</v>
      </c>
      <c r="K8">
        <v>0.53495440729483279</v>
      </c>
      <c r="L8">
        <v>0.26747720364741639</v>
      </c>
      <c r="M8">
        <v>0.19756838905775076</v>
      </c>
      <c r="N8" t="str">
        <f>D8</f>
        <v>HP</v>
      </c>
      <c r="O8">
        <f>(100-B56)/100 * B$54</f>
        <v>1067.9999999999991</v>
      </c>
      <c r="P8">
        <f t="shared" ref="P8:Q20" si="10">(100-C56)/100 * C$54</f>
        <v>1519.9999999999995</v>
      </c>
      <c r="Q8">
        <f t="shared" si="10"/>
        <v>329.00000000000011</v>
      </c>
      <c r="S8">
        <f>E8*(1-E8)/$O8</f>
        <v>2.0475929910866074E-4</v>
      </c>
      <c r="T8">
        <f t="shared" ref="T8:U8" si="11">F8*(1-F8)/$O8</f>
        <v>1.8112170206801331E-4</v>
      </c>
      <c r="U8">
        <f t="shared" si="11"/>
        <v>5.3518080884355195E-5</v>
      </c>
      <c r="V8">
        <f>H8*(1-H8)/$P8</f>
        <v>1.5718399183554458E-4</v>
      </c>
      <c r="W8">
        <f t="shared" ref="W8:X8" si="12">I8*(1-I8)/$P8</f>
        <v>1.354968722663654E-4</v>
      </c>
      <c r="X8">
        <f t="shared" si="12"/>
        <v>6.1620396103659444E-5</v>
      </c>
      <c r="Y8">
        <f>K8*(1-K8)/$Q8</f>
        <v>7.5616470945491445E-4</v>
      </c>
      <c r="Z8">
        <f t="shared" ref="Z8:AA8" si="13">L8*(1-L8)/$Q8</f>
        <v>5.955414868582822E-4</v>
      </c>
      <c r="AA8">
        <f t="shared" si="13"/>
        <v>4.8186966778989641E-4</v>
      </c>
      <c r="AB8" s="2" t="str">
        <f>D8</f>
        <v>HP</v>
      </c>
      <c r="AC8" s="5">
        <f>E8-E23</f>
        <v>4.5274643312561702E-2</v>
      </c>
      <c r="AD8" s="5">
        <f t="shared" ref="AD8:AK8" si="14">F8-F23</f>
        <v>-2.3694953043171429E-2</v>
      </c>
      <c r="AE8" s="5">
        <f t="shared" si="14"/>
        <v>-2.1579690269390238E-2</v>
      </c>
      <c r="AF8" s="5">
        <f t="shared" si="14"/>
        <v>4.5168892380204273E-2</v>
      </c>
      <c r="AG8" s="5">
        <f t="shared" si="14"/>
        <v>1.2048311076197971E-2</v>
      </c>
      <c r="AH8" s="5">
        <f t="shared" si="14"/>
        <v>-5.7217203456402202E-2</v>
      </c>
      <c r="AI8" s="5">
        <f t="shared" si="14"/>
        <v>4.585783408611005E-2</v>
      </c>
      <c r="AJ8" s="5">
        <f t="shared" si="14"/>
        <v>4.0062873429347862E-2</v>
      </c>
      <c r="AK8" s="5">
        <f t="shared" si="14"/>
        <v>-8.5920707515457939E-2</v>
      </c>
      <c r="AL8" s="6" t="str">
        <f>AB8</f>
        <v>HP</v>
      </c>
      <c r="AM8" s="5">
        <f>H8-E8</f>
        <v>-7.1703134240094668E-2</v>
      </c>
      <c r="AN8" s="5">
        <f t="shared" ref="AN8:AO23" si="15">I8-F8</f>
        <v>2.7959294303173676E-2</v>
      </c>
      <c r="AO8" s="5">
        <f t="shared" si="15"/>
        <v>4.3743839936920957E-2</v>
      </c>
      <c r="AP8" s="3">
        <f>AM8/SQRT(S8+V8)</f>
        <v>-3.7689282889150735</v>
      </c>
      <c r="AQ8" s="3">
        <f t="shared" ref="AQ8:AR20" si="16">AN8/SQRT(T8+W8)</f>
        <v>1.571296022076222</v>
      </c>
      <c r="AR8" s="3">
        <f t="shared" si="16"/>
        <v>4.0766803829487817</v>
      </c>
      <c r="AS8" s="6" t="str">
        <f>AL8</f>
        <v>HP</v>
      </c>
      <c r="AT8" s="5">
        <f>K8-H8</f>
        <v>-7.0308750599904046E-2</v>
      </c>
      <c r="AU8" s="5">
        <f t="shared" ref="AU8:AV23" si="17">L8-I8</f>
        <v>-2.2654375299952012E-2</v>
      </c>
      <c r="AV8" s="5">
        <f t="shared" si="17"/>
        <v>9.2963125899856017E-2</v>
      </c>
      <c r="AW8" s="3">
        <f>AT8/SQRT(S8+V8)</f>
        <v>-3.6956353707907756</v>
      </c>
      <c r="AX8" s="3">
        <f t="shared" ref="AX8:AY20" si="18">AU8/SQRT(T8+W8)</f>
        <v>-1.2731626701821228</v>
      </c>
      <c r="AY8" s="3">
        <f t="shared" si="18"/>
        <v>8.6636416062246706</v>
      </c>
    </row>
    <row r="9" spans="1:51">
      <c r="D9" t="s">
        <v>13</v>
      </c>
      <c r="E9">
        <v>0.54985754985754987</v>
      </c>
      <c r="F9">
        <v>0.37037037037037035</v>
      </c>
      <c r="G9">
        <v>7.9772079772079771E-2</v>
      </c>
      <c r="H9">
        <v>0.44340602284527519</v>
      </c>
      <c r="I9">
        <v>0.40809968847352024</v>
      </c>
      <c r="J9">
        <v>0.14849428868120457</v>
      </c>
      <c r="K9">
        <v>0.33476394849785407</v>
      </c>
      <c r="L9">
        <v>0.36909871244635195</v>
      </c>
      <c r="M9">
        <v>0.29613733905579398</v>
      </c>
      <c r="N9" t="str">
        <f t="shared" ref="N9:N35" si="19">D9</f>
        <v>BD</v>
      </c>
      <c r="O9">
        <f t="shared" ref="O9:O20" si="20">(100-B57)/100 * B$54</f>
        <v>701.99999999999966</v>
      </c>
      <c r="P9">
        <f t="shared" si="10"/>
        <v>962.9999999999992</v>
      </c>
      <c r="Q9">
        <f t="shared" si="10"/>
        <v>232.99999999999994</v>
      </c>
      <c r="S9">
        <f t="shared" ref="S9:S20" si="21">E9*(1-E9)/$O9</f>
        <v>3.5258436570114252E-4</v>
      </c>
      <c r="T9">
        <f t="shared" ref="T9:T20" si="22">F9*(1-F9)/$O9</f>
        <v>3.3218826085767116E-4</v>
      </c>
      <c r="U9">
        <f t="shared" ref="U9:U20" si="23">G9*(1-G9)/$O9</f>
        <v>1.0457050578478169E-4</v>
      </c>
      <c r="V9">
        <f t="shared" ref="V9:V20" si="24">H9*(1-H9)/$P9</f>
        <v>2.5627946183780968E-4</v>
      </c>
      <c r="W9">
        <f t="shared" ref="W9:W20" si="25">I9*(1-I9)/$P9</f>
        <v>2.5083523649152252E-4</v>
      </c>
      <c r="X9">
        <f t="shared" ref="X9:X20" si="26">J9*(1-J9)/$P9</f>
        <v>1.3130190541045457E-4</v>
      </c>
      <c r="Y9">
        <f t="shared" ref="Y9:Y20" si="27">K9*(1-K9)/$Q9</f>
        <v>9.5578131881536587E-4</v>
      </c>
      <c r="Z9">
        <f t="shared" ref="Z9:Z20" si="28">L9*(1-L9)/$Q9</f>
        <v>9.9941996959998806E-4</v>
      </c>
      <c r="AA9">
        <f t="shared" ref="AA9:AA20" si="29">M9*(1-M9)/$Q9</f>
        <v>8.9459234108475434E-4</v>
      </c>
      <c r="AB9" s="2" t="str">
        <f t="shared" ref="AB9:AB35" si="30">D9</f>
        <v>BD</v>
      </c>
      <c r="AC9" s="5">
        <f t="shared" ref="AC9:AC20" si="31">E9-E24</f>
        <v>5.6107549857549843E-2</v>
      </c>
      <c r="AD9" s="5">
        <f t="shared" ref="AD9:AD20" si="32">F9-F24</f>
        <v>1.7245370370370328E-2</v>
      </c>
      <c r="AE9" s="5">
        <f t="shared" ref="AE9:AE20" si="33">G9-G24</f>
        <v>-7.335292022792024E-2</v>
      </c>
      <c r="AF9" s="5">
        <f t="shared" ref="AF9:AF20" si="34">H9-H24</f>
        <v>0.11421347626142425</v>
      </c>
      <c r="AG9" s="5">
        <f t="shared" ref="AG9:AG20" si="35">I9-I24</f>
        <v>5.1992028018033709E-2</v>
      </c>
      <c r="AH9" s="5">
        <f t="shared" ref="AH9:AH20" si="36">J9-J24</f>
        <v>-0.16620550427945796</v>
      </c>
      <c r="AI9" s="5">
        <f t="shared" ref="AI9:AI20" si="37">K9-K24</f>
        <v>7.8185001129432996E-2</v>
      </c>
      <c r="AJ9" s="5">
        <f t="shared" ref="AJ9:AJ20" si="38">L9-L24</f>
        <v>4.0151344025299296E-2</v>
      </c>
      <c r="AK9" s="5">
        <f t="shared" ref="AK9:AK20" si="39">M9-M24</f>
        <v>-0.11833634515473235</v>
      </c>
      <c r="AL9" s="6" t="str">
        <f t="shared" ref="AL9:AL35" si="40">AB9</f>
        <v>BD</v>
      </c>
      <c r="AM9" s="5">
        <f t="shared" ref="AM9:AO35" si="41">H9-E9</f>
        <v>-0.10645152701227467</v>
      </c>
      <c r="AN9" s="5">
        <f t="shared" si="15"/>
        <v>3.7729318103149889E-2</v>
      </c>
      <c r="AO9" s="5">
        <f t="shared" si="15"/>
        <v>6.8722208909124796E-2</v>
      </c>
      <c r="AP9" s="3">
        <f t="shared" ref="AP9:AR35" si="42">AM9/SQRT(S9+V9)</f>
        <v>-4.314115905122156</v>
      </c>
      <c r="AQ9" s="3">
        <f t="shared" si="16"/>
        <v>1.5625572092456879</v>
      </c>
      <c r="AR9" s="3">
        <f t="shared" si="16"/>
        <v>4.4746444972739869</v>
      </c>
      <c r="AS9" s="6" t="str">
        <f t="shared" ref="AS9:AS35" si="43">AL9</f>
        <v>BD</v>
      </c>
      <c r="AT9" s="5">
        <f t="shared" ref="AT9:AV35" si="44">K9-H9</f>
        <v>-0.10864207434742112</v>
      </c>
      <c r="AU9" s="5">
        <f t="shared" si="17"/>
        <v>-3.9000976027168288E-2</v>
      </c>
      <c r="AV9" s="5">
        <f t="shared" si="17"/>
        <v>0.14764305037458941</v>
      </c>
      <c r="AW9" s="3">
        <f t="shared" ref="AW9:AY35" si="45">AT9/SQRT(S9+V9)</f>
        <v>-4.4028912882915163</v>
      </c>
      <c r="AX9" s="3">
        <f t="shared" si="18"/>
        <v>-1.615222837907115</v>
      </c>
      <c r="AY9" s="3">
        <f t="shared" si="18"/>
        <v>9.6133429557396362</v>
      </c>
    </row>
    <row r="10" spans="1:51">
      <c r="D10" t="s">
        <v>14</v>
      </c>
      <c r="E10">
        <v>0.3674496644295302</v>
      </c>
      <c r="F10">
        <v>0.60134228187919458</v>
      </c>
      <c r="G10">
        <v>3.1208053691275169E-2</v>
      </c>
      <c r="H10">
        <v>0.29714590557481996</v>
      </c>
      <c r="I10">
        <v>0.63990397439317148</v>
      </c>
      <c r="J10">
        <v>6.2950120032008533E-2</v>
      </c>
      <c r="K10">
        <v>0.23496027241770714</v>
      </c>
      <c r="L10">
        <v>0.60726447219069235</v>
      </c>
      <c r="M10">
        <v>0.15777525539160045</v>
      </c>
      <c r="N10" t="str">
        <f t="shared" si="19"/>
        <v>SPL</v>
      </c>
      <c r="O10">
        <f t="shared" si="20"/>
        <v>2980</v>
      </c>
      <c r="P10">
        <f t="shared" si="10"/>
        <v>3748.9999999999995</v>
      </c>
      <c r="Q10">
        <f t="shared" si="10"/>
        <v>881</v>
      </c>
      <c r="S10">
        <f t="shared" si="21"/>
        <v>7.7996781389314042E-5</v>
      </c>
      <c r="T10">
        <f t="shared" si="22"/>
        <v>8.0446222115274451E-5</v>
      </c>
      <c r="U10">
        <f t="shared" si="23"/>
        <v>1.0145674857744179E-5</v>
      </c>
      <c r="V10">
        <f t="shared" si="24"/>
        <v>5.57082465657349E-5</v>
      </c>
      <c r="W10">
        <f t="shared" si="25"/>
        <v>6.1463557735127997E-5</v>
      </c>
      <c r="X10">
        <f t="shared" si="26"/>
        <v>1.573416975725907E-5</v>
      </c>
      <c r="Y10">
        <f t="shared" si="27"/>
        <v>2.0403398729069693E-4</v>
      </c>
      <c r="Z10">
        <f t="shared" si="28"/>
        <v>2.7070866402457679E-4</v>
      </c>
      <c r="AA10">
        <f t="shared" si="29"/>
        <v>1.5083112846505755E-4</v>
      </c>
      <c r="AB10" s="2" t="str">
        <f t="shared" si="30"/>
        <v>SPL</v>
      </c>
      <c r="AC10" s="5">
        <f t="shared" si="31"/>
        <v>-4.3181564806350214E-2</v>
      </c>
      <c r="AD10" s="5">
        <f t="shared" si="32"/>
        <v>7.3103079221387257E-2</v>
      </c>
      <c r="AE10" s="5">
        <f t="shared" si="33"/>
        <v>-2.9921514415037126E-2</v>
      </c>
      <c r="AF10" s="5">
        <f t="shared" si="34"/>
        <v>-1.7879060380695255E-2</v>
      </c>
      <c r="AG10" s="5">
        <f t="shared" si="35"/>
        <v>7.8396938532980798E-2</v>
      </c>
      <c r="AH10" s="5">
        <f t="shared" si="36"/>
        <v>-6.0517878152285612E-2</v>
      </c>
      <c r="AI10" s="5">
        <f t="shared" si="37"/>
        <v>-8.0467205892858495E-3</v>
      </c>
      <c r="AJ10" s="5">
        <f t="shared" si="38"/>
        <v>7.2299437225657348E-2</v>
      </c>
      <c r="AK10" s="5">
        <f t="shared" si="39"/>
        <v>-6.4252716636371582E-2</v>
      </c>
      <c r="AL10" s="6" t="str">
        <f t="shared" si="40"/>
        <v>SPL</v>
      </c>
      <c r="AM10" s="5">
        <f t="shared" si="41"/>
        <v>-7.0303758854710241E-2</v>
      </c>
      <c r="AN10" s="5">
        <f t="shared" si="15"/>
        <v>3.8561692513976897E-2</v>
      </c>
      <c r="AO10" s="5">
        <f t="shared" si="15"/>
        <v>3.1742066340733364E-2</v>
      </c>
      <c r="AP10" s="3">
        <f t="shared" si="42"/>
        <v>-6.0800153541987241</v>
      </c>
      <c r="AQ10" s="3">
        <f t="shared" si="16"/>
        <v>3.2370538498072006</v>
      </c>
      <c r="AR10" s="3">
        <f t="shared" si="16"/>
        <v>6.2395657106240616</v>
      </c>
      <c r="AS10" s="6" t="str">
        <f t="shared" si="43"/>
        <v>SPL</v>
      </c>
      <c r="AT10" s="5">
        <f t="shared" si="44"/>
        <v>-6.2185633157112813E-2</v>
      </c>
      <c r="AU10" s="5">
        <f t="shared" si="17"/>
        <v>-3.2639502202479131E-2</v>
      </c>
      <c r="AV10" s="5">
        <f t="shared" si="17"/>
        <v>9.4825135359591917E-2</v>
      </c>
      <c r="AW10" s="3">
        <f t="shared" si="45"/>
        <v>-5.3779429516304411</v>
      </c>
      <c r="AX10" s="3">
        <f t="shared" si="18"/>
        <v>-2.7399167249215046</v>
      </c>
      <c r="AY10" s="3">
        <f t="shared" si="18"/>
        <v>18.639859697342096</v>
      </c>
    </row>
    <row r="11" spans="1:51">
      <c r="D11" t="s">
        <v>15</v>
      </c>
      <c r="E11">
        <v>0.34540963359407162</v>
      </c>
      <c r="F11">
        <v>0.62041992589543027</v>
      </c>
      <c r="G11">
        <v>3.4170440510498147E-2</v>
      </c>
      <c r="H11">
        <v>0.28567035670356705</v>
      </c>
      <c r="I11">
        <v>0.64175891758917591</v>
      </c>
      <c r="J11">
        <v>7.2570725707257075E-2</v>
      </c>
      <c r="K11">
        <v>0.20282413350449294</v>
      </c>
      <c r="L11">
        <v>0.62772785622593064</v>
      </c>
      <c r="M11">
        <v>0.16944801026957637</v>
      </c>
      <c r="N11" t="str">
        <f t="shared" si="19"/>
        <v>DP</v>
      </c>
      <c r="O11">
        <f t="shared" si="20"/>
        <v>2428.9999999999995</v>
      </c>
      <c r="P11">
        <f t="shared" si="10"/>
        <v>3252.0000000000005</v>
      </c>
      <c r="Q11">
        <f t="shared" si="10"/>
        <v>779.00000000000011</v>
      </c>
      <c r="S11">
        <f t="shared" si="21"/>
        <v>9.3084322196163377E-5</v>
      </c>
      <c r="T11">
        <f t="shared" si="22"/>
        <v>9.6953084169345042E-5</v>
      </c>
      <c r="U11">
        <f t="shared" si="23"/>
        <v>1.3586999384856592E-5</v>
      </c>
      <c r="V11">
        <f t="shared" si="24"/>
        <v>6.2749939730757625E-5</v>
      </c>
      <c r="W11">
        <f t="shared" si="25"/>
        <v>7.0696312817941325E-5</v>
      </c>
      <c r="X11">
        <f t="shared" si="26"/>
        <v>2.0696253221887797E-5</v>
      </c>
      <c r="Y11">
        <f t="shared" si="27"/>
        <v>2.0755648828324073E-4</v>
      </c>
      <c r="Z11">
        <f t="shared" si="28"/>
        <v>2.9998150801531189E-4</v>
      </c>
      <c r="AA11">
        <f t="shared" si="29"/>
        <v>1.8066159446117829E-4</v>
      </c>
      <c r="AB11" s="2" t="str">
        <f t="shared" si="30"/>
        <v>DP</v>
      </c>
      <c r="AC11" s="5">
        <f t="shared" si="31"/>
        <v>-2.7786242694588181E-2</v>
      </c>
      <c r="AD11" s="5">
        <f t="shared" si="32"/>
        <v>7.7120956823265363E-2</v>
      </c>
      <c r="AE11" s="5">
        <f t="shared" si="33"/>
        <v>-4.9334714128677105E-2</v>
      </c>
      <c r="AF11" s="5">
        <f t="shared" si="34"/>
        <v>1.4761265794476119E-2</v>
      </c>
      <c r="AG11" s="5">
        <f t="shared" si="35"/>
        <v>7.3880129710388043E-2</v>
      </c>
      <c r="AH11" s="5">
        <f t="shared" si="36"/>
        <v>-8.8641395504864148E-2</v>
      </c>
      <c r="AI11" s="5">
        <f t="shared" si="37"/>
        <v>2.7971481245160912E-2</v>
      </c>
      <c r="AJ11" s="5">
        <f t="shared" si="38"/>
        <v>5.2089349349702774E-2</v>
      </c>
      <c r="AK11" s="5">
        <f t="shared" si="39"/>
        <v>-8.0060830594863713E-2</v>
      </c>
      <c r="AL11" s="6" t="str">
        <f t="shared" si="40"/>
        <v>DP</v>
      </c>
      <c r="AM11" s="5">
        <f t="shared" si="41"/>
        <v>-5.9739276890504567E-2</v>
      </c>
      <c r="AN11" s="5">
        <f t="shared" si="15"/>
        <v>2.1338991693745646E-2</v>
      </c>
      <c r="AO11" s="5">
        <f t="shared" si="15"/>
        <v>3.8400285196758928E-2</v>
      </c>
      <c r="AP11" s="3">
        <f t="shared" si="42"/>
        <v>-4.7855128553919943</v>
      </c>
      <c r="AQ11" s="3">
        <f t="shared" si="16"/>
        <v>1.6480595361538179</v>
      </c>
      <c r="AR11" s="3">
        <f t="shared" si="16"/>
        <v>6.5583326418236716</v>
      </c>
      <c r="AS11" s="6" t="str">
        <f t="shared" si="43"/>
        <v>DP</v>
      </c>
      <c r="AT11" s="5">
        <f t="shared" si="44"/>
        <v>-8.2846223199074115E-2</v>
      </c>
      <c r="AU11" s="5">
        <f t="shared" si="17"/>
        <v>-1.4031061363245279E-2</v>
      </c>
      <c r="AV11" s="5">
        <f t="shared" si="17"/>
        <v>9.6877284562319296E-2</v>
      </c>
      <c r="AW11" s="3">
        <f t="shared" si="45"/>
        <v>-6.6365327264759779</v>
      </c>
      <c r="AX11" s="3">
        <f t="shared" si="18"/>
        <v>-1.0836512246655641</v>
      </c>
      <c r="AY11" s="3">
        <f t="shared" si="18"/>
        <v>16.545540074528517</v>
      </c>
    </row>
    <row r="12" spans="1:51">
      <c r="D12" t="s">
        <v>16</v>
      </c>
      <c r="E12">
        <v>0.35947712418300654</v>
      </c>
      <c r="F12">
        <v>0.58942364824717763</v>
      </c>
      <c r="G12">
        <v>5.1099227569815803E-2</v>
      </c>
      <c r="H12">
        <v>0.25294712024250587</v>
      </c>
      <c r="I12">
        <v>0.66722802290333449</v>
      </c>
      <c r="J12">
        <v>7.9824856854159645E-2</v>
      </c>
      <c r="K12">
        <v>0.15116279069767441</v>
      </c>
      <c r="L12">
        <v>0.70295983086680758</v>
      </c>
      <c r="M12">
        <v>0.14587737843551796</v>
      </c>
      <c r="N12" t="str">
        <f t="shared" si="19"/>
        <v>XD</v>
      </c>
      <c r="O12">
        <f t="shared" si="20"/>
        <v>1683.0000000000005</v>
      </c>
      <c r="P12">
        <f t="shared" si="10"/>
        <v>2969</v>
      </c>
      <c r="Q12">
        <f t="shared" si="10"/>
        <v>946</v>
      </c>
      <c r="S12">
        <f t="shared" si="21"/>
        <v>1.3681124264534864E-4</v>
      </c>
      <c r="T12">
        <f t="shared" si="22"/>
        <v>1.4379287649088829E-4</v>
      </c>
      <c r="U12">
        <f t="shared" si="23"/>
        <v>2.8810514861309545E-5</v>
      </c>
      <c r="V12">
        <f t="shared" si="24"/>
        <v>6.3645966521902705E-5</v>
      </c>
      <c r="W12">
        <f t="shared" si="25"/>
        <v>7.4784367920458688E-5</v>
      </c>
      <c r="X12">
        <f t="shared" si="26"/>
        <v>2.4739928960044652E-5</v>
      </c>
      <c r="Y12">
        <f t="shared" si="27"/>
        <v>1.3563699937226795E-4</v>
      </c>
      <c r="Z12">
        <f t="shared" si="28"/>
        <v>2.2072654022676201E-4</v>
      </c>
      <c r="AA12">
        <f t="shared" si="29"/>
        <v>1.3170948086289498E-4</v>
      </c>
      <c r="AB12" s="2" t="str">
        <f t="shared" si="30"/>
        <v>XD</v>
      </c>
      <c r="AC12" s="5">
        <f t="shared" si="31"/>
        <v>4.8772163347497399E-2</v>
      </c>
      <c r="AD12" s="5">
        <f t="shared" si="32"/>
        <v>3.2617683516162899E-3</v>
      </c>
      <c r="AE12" s="5">
        <f t="shared" si="33"/>
        <v>-5.2033931699113703E-2</v>
      </c>
      <c r="AF12" s="5">
        <f t="shared" si="34"/>
        <v>2.3481670438073032E-2</v>
      </c>
      <c r="AG12" s="5">
        <f t="shared" si="35"/>
        <v>6.4229326684299259E-2</v>
      </c>
      <c r="AH12" s="5">
        <f t="shared" si="36"/>
        <v>-8.7710997122372306E-2</v>
      </c>
      <c r="AI12" s="5">
        <f t="shared" si="37"/>
        <v>1.7123989992207045E-2</v>
      </c>
      <c r="AJ12" s="5">
        <f t="shared" si="38"/>
        <v>7.3330201237177928E-2</v>
      </c>
      <c r="AK12" s="5">
        <f t="shared" si="39"/>
        <v>-9.0454191229385028E-2</v>
      </c>
      <c r="AL12" s="6" t="str">
        <f t="shared" si="40"/>
        <v>XD</v>
      </c>
      <c r="AM12" s="5">
        <f t="shared" si="41"/>
        <v>-0.10653000394050066</v>
      </c>
      <c r="AN12" s="5">
        <f t="shared" si="15"/>
        <v>7.7804374656156861E-2</v>
      </c>
      <c r="AO12" s="5">
        <f t="shared" si="15"/>
        <v>2.8725629284343843E-2</v>
      </c>
      <c r="AP12" s="3">
        <f t="shared" si="42"/>
        <v>-7.5242133798691411</v>
      </c>
      <c r="AQ12" s="3">
        <f t="shared" si="16"/>
        <v>5.2626143206924256</v>
      </c>
      <c r="AR12" s="3">
        <f t="shared" si="16"/>
        <v>3.9254370222153327</v>
      </c>
      <c r="AS12" s="6" t="str">
        <f t="shared" si="43"/>
        <v>XD</v>
      </c>
      <c r="AT12" s="5">
        <f t="shared" si="44"/>
        <v>-0.10178432954483146</v>
      </c>
      <c r="AU12" s="5">
        <f t="shared" si="17"/>
        <v>3.5731807963473083E-2</v>
      </c>
      <c r="AV12" s="5">
        <f t="shared" si="17"/>
        <v>6.6052521581358312E-2</v>
      </c>
      <c r="AW12" s="3">
        <f t="shared" si="45"/>
        <v>-7.1890264328721249</v>
      </c>
      <c r="AX12" s="3">
        <f t="shared" si="18"/>
        <v>2.416865698411276</v>
      </c>
      <c r="AY12" s="3">
        <f t="shared" si="18"/>
        <v>9.0262605236452647</v>
      </c>
    </row>
    <row r="13" spans="1:51">
      <c r="D13" t="s">
        <v>17</v>
      </c>
      <c r="E13">
        <v>0.37010159651669083</v>
      </c>
      <c r="F13">
        <v>0.54136429608127723</v>
      </c>
      <c r="G13">
        <v>8.8534107402031936E-2</v>
      </c>
      <c r="H13">
        <v>0.29081177520071366</v>
      </c>
      <c r="I13">
        <v>0.56199821587867971</v>
      </c>
      <c r="J13">
        <v>0.1471900089206066</v>
      </c>
      <c r="K13">
        <v>0.17548746518105848</v>
      </c>
      <c r="L13">
        <v>0.53203342618384397</v>
      </c>
      <c r="M13">
        <v>0.29247910863509752</v>
      </c>
      <c r="N13" t="str">
        <f t="shared" si="19"/>
        <v>FLW</v>
      </c>
      <c r="O13">
        <f t="shared" si="20"/>
        <v>689</v>
      </c>
      <c r="P13">
        <f t="shared" si="10"/>
        <v>1120.9999999999995</v>
      </c>
      <c r="Q13">
        <f t="shared" si="10"/>
        <v>359</v>
      </c>
      <c r="S13">
        <f t="shared" si="21"/>
        <v>3.3835472390781918E-4</v>
      </c>
      <c r="T13">
        <f t="shared" si="22"/>
        <v>3.6036138608084239E-4</v>
      </c>
      <c r="U13">
        <f t="shared" si="23"/>
        <v>1.1712020207337796E-4</v>
      </c>
      <c r="V13">
        <f t="shared" si="24"/>
        <v>1.8397884621349091E-4</v>
      </c>
      <c r="W13">
        <f t="shared" si="25"/>
        <v>2.1958628120237353E-4</v>
      </c>
      <c r="X13">
        <f t="shared" si="26"/>
        <v>1.1197601266240712E-4</v>
      </c>
      <c r="Y13">
        <f t="shared" si="27"/>
        <v>4.0304070959717346E-4</v>
      </c>
      <c r="Z13">
        <f t="shared" si="28"/>
        <v>6.9352050029783906E-4</v>
      </c>
      <c r="AA13">
        <f t="shared" si="29"/>
        <v>5.7642083467163326E-4</v>
      </c>
      <c r="AB13" s="2" t="str">
        <f t="shared" si="30"/>
        <v>FLW</v>
      </c>
      <c r="AC13" s="5">
        <f t="shared" si="31"/>
        <v>7.6950911585183968E-2</v>
      </c>
      <c r="AD13" s="5">
        <f t="shared" si="32"/>
        <v>-6.5809093981747946E-3</v>
      </c>
      <c r="AE13" s="5">
        <f t="shared" si="33"/>
        <v>-7.0370002187009173E-2</v>
      </c>
      <c r="AF13" s="5">
        <f t="shared" si="34"/>
        <v>9.0811775200713651E-2</v>
      </c>
      <c r="AG13" s="5">
        <f t="shared" si="35"/>
        <v>4.3630868939904199E-2</v>
      </c>
      <c r="AH13" s="5">
        <f t="shared" si="36"/>
        <v>-0.13444264414061788</v>
      </c>
      <c r="AI13" s="5">
        <f t="shared" si="37"/>
        <v>2.4693814387407698E-2</v>
      </c>
      <c r="AJ13" s="5">
        <f t="shared" si="38"/>
        <v>7.5684219834637634E-2</v>
      </c>
      <c r="AK13" s="5">
        <f t="shared" si="39"/>
        <v>-0.10037803422204533</v>
      </c>
      <c r="AL13" s="6" t="str">
        <f t="shared" si="40"/>
        <v>FLW</v>
      </c>
      <c r="AM13" s="5">
        <f t="shared" si="41"/>
        <v>-7.9289821315977171E-2</v>
      </c>
      <c r="AN13" s="5">
        <f t="shared" si="15"/>
        <v>2.0633919797402478E-2</v>
      </c>
      <c r="AO13" s="5">
        <f t="shared" si="15"/>
        <v>5.8655901518574666E-2</v>
      </c>
      <c r="AP13" s="3">
        <f t="shared" si="42"/>
        <v>-3.4693128909767745</v>
      </c>
      <c r="AQ13" s="3">
        <f t="shared" si="16"/>
        <v>0.85681554101990542</v>
      </c>
      <c r="AR13" s="3">
        <f t="shared" si="16"/>
        <v>3.8752770583949538</v>
      </c>
      <c r="AS13" s="6" t="str">
        <f t="shared" si="43"/>
        <v>FLW</v>
      </c>
      <c r="AT13" s="5">
        <f t="shared" si="44"/>
        <v>-0.11532431001965518</v>
      </c>
      <c r="AU13" s="5">
        <f t="shared" si="17"/>
        <v>-2.9964789694835736E-2</v>
      </c>
      <c r="AV13" s="5">
        <f t="shared" si="17"/>
        <v>0.14528909971449092</v>
      </c>
      <c r="AW13" s="3">
        <f t="shared" si="45"/>
        <v>-5.0459959267630605</v>
      </c>
      <c r="AX13" s="3">
        <f t="shared" si="18"/>
        <v>-1.24427630552099</v>
      </c>
      <c r="AY13" s="3">
        <f t="shared" si="18"/>
        <v>9.598957656121371</v>
      </c>
    </row>
    <row r="14" spans="1:51">
      <c r="D14" t="s">
        <v>18</v>
      </c>
      <c r="E14">
        <v>0.313523042054898</v>
      </c>
      <c r="F14">
        <v>0.66053890707630325</v>
      </c>
      <c r="G14">
        <v>2.5938050868798791E-2</v>
      </c>
      <c r="H14">
        <v>0.23011201822669453</v>
      </c>
      <c r="I14">
        <v>0.71729637364723753</v>
      </c>
      <c r="J14">
        <v>5.2591608126067974E-2</v>
      </c>
      <c r="K14">
        <v>0.14003164556962025</v>
      </c>
      <c r="L14">
        <v>0.73575949367088611</v>
      </c>
      <c r="M14">
        <v>0.12420886075949367</v>
      </c>
      <c r="N14" t="str">
        <f t="shared" si="19"/>
        <v>XS</v>
      </c>
      <c r="O14">
        <f t="shared" si="20"/>
        <v>3971</v>
      </c>
      <c r="P14">
        <f t="shared" si="10"/>
        <v>5267</v>
      </c>
      <c r="Q14">
        <f t="shared" si="10"/>
        <v>1264</v>
      </c>
      <c r="S14">
        <f t="shared" si="21"/>
        <v>5.4199532650602025E-5</v>
      </c>
      <c r="T14">
        <f t="shared" si="22"/>
        <v>5.6466194740555548E-5</v>
      </c>
      <c r="U14">
        <f t="shared" si="23"/>
        <v>6.3624448214370183E-6</v>
      </c>
      <c r="V14">
        <f t="shared" si="24"/>
        <v>3.3635936452312883E-5</v>
      </c>
      <c r="W14">
        <f t="shared" si="25"/>
        <v>3.8500528953818139E-5</v>
      </c>
      <c r="X14">
        <f t="shared" si="26"/>
        <v>9.4599830797004126E-6</v>
      </c>
      <c r="Y14">
        <f t="shared" si="27"/>
        <v>9.5271189722060534E-5</v>
      </c>
      <c r="Z14">
        <f t="shared" si="28"/>
        <v>1.5381128255067042E-4</v>
      </c>
      <c r="AA14">
        <f t="shared" si="29"/>
        <v>8.6060933281900613E-5</v>
      </c>
      <c r="AB14" s="2" t="str">
        <f t="shared" si="30"/>
        <v>XS</v>
      </c>
      <c r="AC14" s="5">
        <f t="shared" si="31"/>
        <v>-5.4283463366286311E-2</v>
      </c>
      <c r="AD14" s="5">
        <f t="shared" si="32"/>
        <v>9.423365269765438E-2</v>
      </c>
      <c r="AE14" s="5">
        <f t="shared" si="33"/>
        <v>-3.9950189331368013E-2</v>
      </c>
      <c r="AF14" s="5">
        <f t="shared" si="34"/>
        <v>-7.5620465849738583E-2</v>
      </c>
      <c r="AG14" s="5">
        <f t="shared" si="35"/>
        <v>0.16103310400817172</v>
      </c>
      <c r="AH14" s="5">
        <f t="shared" si="36"/>
        <v>-8.5412638158433085E-2</v>
      </c>
      <c r="AI14" s="5">
        <f t="shared" si="37"/>
        <v>-5.601448293120348E-2</v>
      </c>
      <c r="AJ14" s="5">
        <f t="shared" si="38"/>
        <v>0.17233280503826665</v>
      </c>
      <c r="AK14" s="5">
        <f t="shared" si="39"/>
        <v>-0.11631832210706317</v>
      </c>
      <c r="AL14" s="6" t="str">
        <f t="shared" si="40"/>
        <v>XS</v>
      </c>
      <c r="AM14" s="5">
        <f t="shared" si="41"/>
        <v>-8.3411023828203479E-2</v>
      </c>
      <c r="AN14" s="5">
        <f t="shared" si="15"/>
        <v>5.6757466570934278E-2</v>
      </c>
      <c r="AO14" s="5">
        <f t="shared" si="15"/>
        <v>2.6653557257269183E-2</v>
      </c>
      <c r="AP14" s="3">
        <f t="shared" si="42"/>
        <v>-8.8999689078679491</v>
      </c>
      <c r="AQ14" s="3">
        <f t="shared" si="16"/>
        <v>5.824213335137479</v>
      </c>
      <c r="AR14" s="3">
        <f t="shared" si="16"/>
        <v>6.7006759663891842</v>
      </c>
      <c r="AS14" s="6" t="str">
        <f t="shared" si="43"/>
        <v>XS</v>
      </c>
      <c r="AT14" s="5">
        <f t="shared" si="44"/>
        <v>-9.0080372657074276E-2</v>
      </c>
      <c r="AU14" s="5">
        <f t="shared" si="17"/>
        <v>1.8463120023648583E-2</v>
      </c>
      <c r="AV14" s="5">
        <f t="shared" si="17"/>
        <v>7.1617252633425693E-2</v>
      </c>
      <c r="AW14" s="3">
        <f t="shared" si="45"/>
        <v>-9.6115894406038791</v>
      </c>
      <c r="AX14" s="3">
        <f t="shared" si="18"/>
        <v>1.8946079933921158</v>
      </c>
      <c r="AY14" s="3">
        <f t="shared" si="18"/>
        <v>18.004501195379465</v>
      </c>
    </row>
    <row r="15" spans="1:51">
      <c r="D15" t="s">
        <v>19</v>
      </c>
      <c r="E15">
        <v>0.31395348837209303</v>
      </c>
      <c r="F15">
        <v>0.64418604651162792</v>
      </c>
      <c r="G15">
        <v>4.1860465116279069E-2</v>
      </c>
      <c r="H15">
        <v>0.2525503170664461</v>
      </c>
      <c r="I15">
        <v>0.67438654535428733</v>
      </c>
      <c r="J15">
        <v>7.3063137579266607E-2</v>
      </c>
      <c r="K15">
        <v>0.23864959254947612</v>
      </c>
      <c r="L15">
        <v>0.60768335273573915</v>
      </c>
      <c r="M15">
        <v>0.15366705471478465</v>
      </c>
      <c r="N15" t="str">
        <f t="shared" si="19"/>
        <v>VG</v>
      </c>
      <c r="O15">
        <f t="shared" si="20"/>
        <v>2580.0000000000005</v>
      </c>
      <c r="P15">
        <f t="shared" si="10"/>
        <v>3627.0000000000005</v>
      </c>
      <c r="Q15">
        <f t="shared" si="10"/>
        <v>858.99999999999989</v>
      </c>
      <c r="S15">
        <f t="shared" si="21"/>
        <v>8.3483215314374823E-5</v>
      </c>
      <c r="T15">
        <f t="shared" si="22"/>
        <v>8.8841234105173112E-5</v>
      </c>
      <c r="U15">
        <f t="shared" si="23"/>
        <v>1.5545800998654206E-5</v>
      </c>
      <c r="V15">
        <f t="shared" si="24"/>
        <v>5.204539686134095E-5</v>
      </c>
      <c r="W15">
        <f t="shared" si="25"/>
        <v>6.0542964653817774E-5</v>
      </c>
      <c r="X15">
        <f t="shared" si="26"/>
        <v>1.8672433279939274E-5</v>
      </c>
      <c r="Y15">
        <f t="shared" si="27"/>
        <v>2.1152033122869053E-4</v>
      </c>
      <c r="Z15">
        <f t="shared" si="28"/>
        <v>2.7753701460254997E-4</v>
      </c>
      <c r="AA15">
        <f t="shared" si="29"/>
        <v>1.5140103726433998E-4</v>
      </c>
      <c r="AB15" s="2" t="str">
        <f t="shared" si="30"/>
        <v>VG</v>
      </c>
      <c r="AC15" s="5">
        <f t="shared" si="31"/>
        <v>-9.3306681384907053E-3</v>
      </c>
      <c r="AD15" s="5">
        <f t="shared" si="32"/>
        <v>4.5725494875964001E-2</v>
      </c>
      <c r="AE15" s="5">
        <f t="shared" si="33"/>
        <v>-3.6394826737473338E-2</v>
      </c>
      <c r="AF15" s="5">
        <f t="shared" si="34"/>
        <v>2.6571090356899973E-3</v>
      </c>
      <c r="AG15" s="5">
        <f t="shared" si="35"/>
        <v>5.1575780723787545E-2</v>
      </c>
      <c r="AH15" s="5">
        <f t="shared" si="36"/>
        <v>-5.4232889759477515E-2</v>
      </c>
      <c r="AI15" s="5">
        <f t="shared" si="37"/>
        <v>6.0943615166600518E-2</v>
      </c>
      <c r="AJ15" s="5">
        <f t="shared" si="38"/>
        <v>2.1253627372249673E-2</v>
      </c>
      <c r="AK15" s="5">
        <f t="shared" si="39"/>
        <v>-8.2197242538850246E-2</v>
      </c>
      <c r="AL15" s="6" t="str">
        <f t="shared" si="40"/>
        <v>VG</v>
      </c>
      <c r="AM15" s="5">
        <f t="shared" si="41"/>
        <v>-6.1403171305646931E-2</v>
      </c>
      <c r="AN15" s="5">
        <f t="shared" si="15"/>
        <v>3.0200498842659407E-2</v>
      </c>
      <c r="AO15" s="5">
        <f t="shared" si="15"/>
        <v>3.1202672462987538E-2</v>
      </c>
      <c r="AP15" s="3">
        <f t="shared" si="42"/>
        <v>-5.2744272472670284</v>
      </c>
      <c r="AQ15" s="3">
        <f t="shared" si="16"/>
        <v>2.4709376425983596</v>
      </c>
      <c r="AR15" s="3">
        <f t="shared" si="16"/>
        <v>5.3341226153418457</v>
      </c>
      <c r="AS15" s="6" t="str">
        <f t="shared" si="43"/>
        <v>VG</v>
      </c>
      <c r="AT15" s="5">
        <f t="shared" si="44"/>
        <v>-1.390072451696997E-2</v>
      </c>
      <c r="AU15" s="5">
        <f t="shared" si="17"/>
        <v>-6.6703192618548179E-2</v>
      </c>
      <c r="AV15" s="5">
        <f t="shared" si="17"/>
        <v>8.0603917135518038E-2</v>
      </c>
      <c r="AW15" s="3">
        <f t="shared" si="45"/>
        <v>-1.1940484276309113</v>
      </c>
      <c r="AX15" s="3">
        <f t="shared" si="18"/>
        <v>-5.457506857133291</v>
      </c>
      <c r="AY15" s="3">
        <f t="shared" si="18"/>
        <v>13.779306172819426</v>
      </c>
    </row>
    <row r="16" spans="1:51">
      <c r="D16" t="s">
        <v>20</v>
      </c>
      <c r="E16">
        <v>0.29286694101508914</v>
      </c>
      <c r="F16">
        <v>0.67832647462277096</v>
      </c>
      <c r="G16">
        <v>2.8806584362139918E-2</v>
      </c>
      <c r="H16">
        <v>0.15716151501959078</v>
      </c>
      <c r="I16">
        <v>0.79509505151647075</v>
      </c>
      <c r="J16">
        <v>4.7743433463938473E-2</v>
      </c>
      <c r="K16">
        <v>5.7979017117614579E-2</v>
      </c>
      <c r="L16">
        <v>0.84097183876311432</v>
      </c>
      <c r="M16">
        <v>0.10104914411927111</v>
      </c>
      <c r="N16" t="str">
        <f t="shared" si="19"/>
        <v>TW</v>
      </c>
      <c r="O16">
        <f t="shared" si="20"/>
        <v>4373.9999999999991</v>
      </c>
      <c r="P16">
        <f t="shared" si="10"/>
        <v>6894.1090016893259</v>
      </c>
      <c r="Q16">
        <f t="shared" si="10"/>
        <v>1813.8308890925757</v>
      </c>
      <c r="S16">
        <f t="shared" si="21"/>
        <v>4.7347026949143457E-5</v>
      </c>
      <c r="T16">
        <f t="shared" si="22"/>
        <v>4.9885612356793386E-5</v>
      </c>
      <c r="U16">
        <f t="shared" si="23"/>
        <v>6.3961511338653046E-6</v>
      </c>
      <c r="V16">
        <f t="shared" si="24"/>
        <v>1.9213762530281929E-5</v>
      </c>
      <c r="W16">
        <f t="shared" si="25"/>
        <v>2.3631612225824973E-5</v>
      </c>
      <c r="X16">
        <f t="shared" si="26"/>
        <v>6.5946154918456463E-6</v>
      </c>
      <c r="Y16">
        <f t="shared" si="27"/>
        <v>3.0111655403009473E-5</v>
      </c>
      <c r="Z16">
        <f t="shared" si="28"/>
        <v>7.3732455420586312E-5</v>
      </c>
      <c r="AA16">
        <f t="shared" si="29"/>
        <v>5.008086207941827E-5</v>
      </c>
      <c r="AB16" s="2" t="str">
        <f t="shared" si="30"/>
        <v>TW</v>
      </c>
      <c r="AC16" s="5">
        <f t="shared" si="31"/>
        <v>-4.5202632723274405E-2</v>
      </c>
      <c r="AD16" s="5">
        <f t="shared" si="32"/>
        <v>6.9801241893716615E-2</v>
      </c>
      <c r="AE16" s="5">
        <f t="shared" si="33"/>
        <v>-2.4598609170442147E-2</v>
      </c>
      <c r="AF16" s="5">
        <f t="shared" si="34"/>
        <v>-4.964120606884459E-2</v>
      </c>
      <c r="AG16" s="5">
        <f t="shared" si="35"/>
        <v>9.6047432468851723E-2</v>
      </c>
      <c r="AH16" s="5">
        <f t="shared" si="36"/>
        <v>-4.6406226400007106E-2</v>
      </c>
      <c r="AI16" s="5">
        <f t="shared" si="37"/>
        <v>-1.9445595759321033E-2</v>
      </c>
      <c r="AJ16" s="5">
        <f t="shared" si="38"/>
        <v>7.732065701902302E-2</v>
      </c>
      <c r="AK16" s="5">
        <f t="shared" si="39"/>
        <v>-5.7875061259702001E-2</v>
      </c>
      <c r="AL16" s="6" t="str">
        <f t="shared" si="40"/>
        <v>TW</v>
      </c>
      <c r="AM16" s="5">
        <f t="shared" si="41"/>
        <v>-0.13570542599549837</v>
      </c>
      <c r="AN16" s="5">
        <f t="shared" si="15"/>
        <v>0.11676857689369979</v>
      </c>
      <c r="AO16" s="5">
        <f t="shared" si="15"/>
        <v>1.8936849101798554E-2</v>
      </c>
      <c r="AP16" s="3">
        <f t="shared" si="42"/>
        <v>-16.633666142626566</v>
      </c>
      <c r="AQ16" s="3">
        <f t="shared" si="16"/>
        <v>13.618567750065166</v>
      </c>
      <c r="AR16" s="3">
        <f t="shared" si="16"/>
        <v>5.2540031407366135</v>
      </c>
      <c r="AS16" s="6" t="str">
        <f t="shared" si="43"/>
        <v>TW</v>
      </c>
      <c r="AT16" s="5">
        <f t="shared" si="44"/>
        <v>-9.9182497901976197E-2</v>
      </c>
      <c r="AU16" s="5">
        <f t="shared" si="17"/>
        <v>4.5876787246643569E-2</v>
      </c>
      <c r="AV16" s="5">
        <f t="shared" si="17"/>
        <v>5.3305710655332642E-2</v>
      </c>
      <c r="AW16" s="3">
        <f t="shared" si="45"/>
        <v>-12.156983003376432</v>
      </c>
      <c r="AX16" s="3">
        <f t="shared" si="18"/>
        <v>5.3505502241626672</v>
      </c>
      <c r="AY16" s="3">
        <f t="shared" si="18"/>
        <v>14.789597239580631</v>
      </c>
    </row>
    <row r="17" spans="2:51">
      <c r="D17" t="s">
        <v>21</v>
      </c>
      <c r="E17">
        <v>0.29456018518518517</v>
      </c>
      <c r="F17">
        <v>0.67361111111111116</v>
      </c>
      <c r="G17">
        <v>3.1828703703703706E-2</v>
      </c>
      <c r="H17">
        <v>0.22064264849074974</v>
      </c>
      <c r="I17">
        <v>0.72716650438169428</v>
      </c>
      <c r="J17">
        <v>5.2190847127555985E-2</v>
      </c>
      <c r="K17">
        <v>0.15606060606060607</v>
      </c>
      <c r="L17">
        <v>0.73181818181818181</v>
      </c>
      <c r="M17">
        <v>0.11212121212121212</v>
      </c>
      <c r="N17" t="str">
        <f t="shared" si="19"/>
        <v>YD</v>
      </c>
      <c r="O17">
        <f t="shared" si="20"/>
        <v>3456.0000000000005</v>
      </c>
      <c r="P17">
        <f t="shared" si="10"/>
        <v>5135</v>
      </c>
      <c r="Q17">
        <f t="shared" si="10"/>
        <v>1320</v>
      </c>
      <c r="S17">
        <f t="shared" si="21"/>
        <v>6.0125718312747273E-5</v>
      </c>
      <c r="T17">
        <f t="shared" si="22"/>
        <v>6.3616661486911289E-5</v>
      </c>
      <c r="U17">
        <f t="shared" si="23"/>
        <v>8.9165617257654919E-6</v>
      </c>
      <c r="V17">
        <f t="shared" si="24"/>
        <v>3.3487725444544727E-5</v>
      </c>
      <c r="W17">
        <f t="shared" si="25"/>
        <v>3.8635906385005196E-5</v>
      </c>
      <c r="X17">
        <f t="shared" si="26"/>
        <v>9.6332935937028371E-6</v>
      </c>
      <c r="Y17">
        <f t="shared" si="27"/>
        <v>9.9777040376213932E-5</v>
      </c>
      <c r="Z17">
        <f t="shared" si="28"/>
        <v>1.4868206862008514E-4</v>
      </c>
      <c r="AA17">
        <f t="shared" si="29"/>
        <v>7.5416701449759305E-5</v>
      </c>
      <c r="AB17" s="2" t="str">
        <f t="shared" si="30"/>
        <v>YD</v>
      </c>
      <c r="AC17" s="5">
        <f t="shared" si="31"/>
        <v>-4.0785220582755799E-2</v>
      </c>
      <c r="AD17" s="5">
        <f t="shared" si="32"/>
        <v>8.4073887771070943E-2</v>
      </c>
      <c r="AE17" s="5">
        <f t="shared" si="33"/>
        <v>-4.3288667188315075E-2</v>
      </c>
      <c r="AF17" s="5">
        <f t="shared" si="34"/>
        <v>-2.2487122501616663E-2</v>
      </c>
      <c r="AG17" s="5">
        <f t="shared" si="35"/>
        <v>8.823520667177065E-2</v>
      </c>
      <c r="AH17" s="5">
        <f t="shared" si="36"/>
        <v>-6.5748084170153931E-2</v>
      </c>
      <c r="AI17" s="5">
        <f t="shared" si="37"/>
        <v>-9.6404368130903473E-3</v>
      </c>
      <c r="AJ17" s="5">
        <f t="shared" si="38"/>
        <v>8.8712735699989498E-2</v>
      </c>
      <c r="AK17" s="5">
        <f t="shared" si="39"/>
        <v>-7.9072298886899123E-2</v>
      </c>
      <c r="AL17" s="6" t="str">
        <f t="shared" si="40"/>
        <v>YD</v>
      </c>
      <c r="AM17" s="5">
        <f t="shared" si="41"/>
        <v>-7.3917536694435432E-2</v>
      </c>
      <c r="AN17" s="5">
        <f t="shared" si="15"/>
        <v>5.3555393270583118E-2</v>
      </c>
      <c r="AO17" s="5">
        <f t="shared" si="15"/>
        <v>2.0362143423852279E-2</v>
      </c>
      <c r="AP17" s="3">
        <f t="shared" si="42"/>
        <v>-7.6397364102844616</v>
      </c>
      <c r="AQ17" s="3">
        <f t="shared" si="16"/>
        <v>5.2962210264095448</v>
      </c>
      <c r="AR17" s="3">
        <f t="shared" si="16"/>
        <v>4.7277361258226263</v>
      </c>
      <c r="AS17" s="6" t="str">
        <f t="shared" si="43"/>
        <v>YD</v>
      </c>
      <c r="AT17" s="5">
        <f t="shared" si="44"/>
        <v>-6.4582042430143677E-2</v>
      </c>
      <c r="AU17" s="5">
        <f t="shared" si="17"/>
        <v>4.6516774364875335E-3</v>
      </c>
      <c r="AV17" s="5">
        <f t="shared" si="17"/>
        <v>5.9930364993656136E-2</v>
      </c>
      <c r="AW17" s="3">
        <f t="shared" si="45"/>
        <v>-6.6748677386762454</v>
      </c>
      <c r="AX17" s="3">
        <f t="shared" si="18"/>
        <v>0.46001551557520443</v>
      </c>
      <c r="AY17" s="3">
        <f t="shared" si="18"/>
        <v>13.91479009436425</v>
      </c>
    </row>
    <row r="18" spans="2:51">
      <c r="D18" t="s">
        <v>22</v>
      </c>
      <c r="E18">
        <v>0.27435610302351626</v>
      </c>
      <c r="F18">
        <v>0.69988801791713329</v>
      </c>
      <c r="G18">
        <v>2.5755879059350503E-2</v>
      </c>
      <c r="H18">
        <v>0.16876440347456126</v>
      </c>
      <c r="I18">
        <v>0.77911717780535361</v>
      </c>
      <c r="J18">
        <v>5.2118418720085088E-2</v>
      </c>
      <c r="K18">
        <v>7.020872865275142E-2</v>
      </c>
      <c r="L18">
        <v>0.82479443390259333</v>
      </c>
      <c r="M18">
        <v>0.10499683744465528</v>
      </c>
      <c r="N18" t="str">
        <f t="shared" si="19"/>
        <v>CG</v>
      </c>
      <c r="O18">
        <f t="shared" si="20"/>
        <v>3571.9999999999995</v>
      </c>
      <c r="P18">
        <f t="shared" si="10"/>
        <v>5641</v>
      </c>
      <c r="Q18">
        <f t="shared" si="10"/>
        <v>1581</v>
      </c>
      <c r="S18">
        <f t="shared" si="21"/>
        <v>5.5734835318383553E-5</v>
      </c>
      <c r="T18">
        <f t="shared" si="22"/>
        <v>5.8803129981287743E-5</v>
      </c>
      <c r="U18">
        <f t="shared" si="23"/>
        <v>7.0247798861227928E-6</v>
      </c>
      <c r="V18">
        <f t="shared" si="24"/>
        <v>2.4868459421102066E-5</v>
      </c>
      <c r="W18">
        <f t="shared" si="25"/>
        <v>3.0507640676116754E-5</v>
      </c>
      <c r="X18">
        <f t="shared" si="26"/>
        <v>8.7576828842763659E-6</v>
      </c>
      <c r="Y18">
        <f t="shared" si="27"/>
        <v>4.1289982968827161E-5</v>
      </c>
      <c r="Z18">
        <f t="shared" si="28"/>
        <v>9.1403273691267504E-5</v>
      </c>
      <c r="AA18">
        <f t="shared" si="29"/>
        <v>5.943864742016187E-5</v>
      </c>
      <c r="AB18" s="2" t="str">
        <f t="shared" si="30"/>
        <v>CG</v>
      </c>
      <c r="AC18" s="5">
        <f t="shared" si="31"/>
        <v>3.2293424601359533E-3</v>
      </c>
      <c r="AD18" s="5">
        <f t="shared" si="32"/>
        <v>1.4442008527461914E-2</v>
      </c>
      <c r="AE18" s="5">
        <f t="shared" si="33"/>
        <v>-1.7671350987597857E-2</v>
      </c>
      <c r="AF18" s="5">
        <f t="shared" si="34"/>
        <v>-7.4798860181052584E-3</v>
      </c>
      <c r="AG18" s="5">
        <f t="shared" si="35"/>
        <v>3.7111888072244636E-2</v>
      </c>
      <c r="AH18" s="5">
        <f t="shared" si="36"/>
        <v>-2.9632002054139489E-2</v>
      </c>
      <c r="AI18" s="5">
        <f t="shared" si="37"/>
        <v>-1.2198427758200042E-3</v>
      </c>
      <c r="AJ18" s="5">
        <f t="shared" si="38"/>
        <v>4.5992590584621018E-2</v>
      </c>
      <c r="AK18" s="5">
        <f t="shared" si="39"/>
        <v>-4.4772747808800931E-2</v>
      </c>
      <c r="AL18" s="6" t="str">
        <f t="shared" si="40"/>
        <v>CG</v>
      </c>
      <c r="AM18" s="5">
        <f t="shared" si="41"/>
        <v>-0.105591699548955</v>
      </c>
      <c r="AN18" s="5">
        <f t="shared" si="15"/>
        <v>7.9229159888220324E-2</v>
      </c>
      <c r="AO18" s="5">
        <f t="shared" si="15"/>
        <v>2.6362539660734586E-2</v>
      </c>
      <c r="AP18" s="3">
        <f t="shared" si="42"/>
        <v>-11.761247329240875</v>
      </c>
      <c r="AQ18" s="3">
        <f t="shared" si="16"/>
        <v>8.3836498709265221</v>
      </c>
      <c r="AR18" s="3">
        <f t="shared" si="16"/>
        <v>6.6359004059536355</v>
      </c>
      <c r="AS18" s="6" t="str">
        <f t="shared" si="43"/>
        <v>CG</v>
      </c>
      <c r="AT18" s="5">
        <f t="shared" si="44"/>
        <v>-9.8555674821809838E-2</v>
      </c>
      <c r="AU18" s="5">
        <f t="shared" si="17"/>
        <v>4.5677256097239716E-2</v>
      </c>
      <c r="AV18" s="5">
        <f t="shared" si="17"/>
        <v>5.2878418724570192E-2</v>
      </c>
      <c r="AW18" s="3">
        <f t="shared" si="45"/>
        <v>-10.977545320616205</v>
      </c>
      <c r="AX18" s="3">
        <f t="shared" si="18"/>
        <v>4.8333482612231604</v>
      </c>
      <c r="AY18" s="3">
        <f t="shared" si="18"/>
        <v>13.310398952313385</v>
      </c>
    </row>
    <row r="19" spans="2:51">
      <c r="D19" t="s">
        <v>23</v>
      </c>
      <c r="E19">
        <v>0.22249822569198013</v>
      </c>
      <c r="F19">
        <v>0.76632363378282475</v>
      </c>
      <c r="G19">
        <v>1.1178140525195173E-2</v>
      </c>
      <c r="H19">
        <v>0.24038867765103505</v>
      </c>
      <c r="I19">
        <v>0.72306717363751583</v>
      </c>
      <c r="J19">
        <v>3.6544148711449093E-2</v>
      </c>
      <c r="K19">
        <v>0.22503008423586041</v>
      </c>
      <c r="L19">
        <v>0.68712394705174484</v>
      </c>
      <c r="M19">
        <v>8.7845968712394709E-2</v>
      </c>
      <c r="N19" t="str">
        <f t="shared" si="19"/>
        <v>FH</v>
      </c>
      <c r="O19">
        <f t="shared" si="20"/>
        <v>5636</v>
      </c>
      <c r="P19">
        <f t="shared" si="10"/>
        <v>4738</v>
      </c>
      <c r="Q19">
        <f t="shared" si="10"/>
        <v>831</v>
      </c>
      <c r="S19">
        <f t="shared" si="21"/>
        <v>3.0694245077342231E-5</v>
      </c>
      <c r="T19">
        <f t="shared" si="22"/>
        <v>3.1772839263433611E-5</v>
      </c>
      <c r="U19">
        <f t="shared" si="23"/>
        <v>1.9611763129159268E-6</v>
      </c>
      <c r="V19">
        <f t="shared" si="24"/>
        <v>3.853988208278214E-5</v>
      </c>
      <c r="W19">
        <f t="shared" si="25"/>
        <v>4.2262776708604974E-5</v>
      </c>
      <c r="X19">
        <f t="shared" si="26"/>
        <v>7.4311257717189924E-6</v>
      </c>
      <c r="Y19">
        <f t="shared" si="27"/>
        <v>2.0985745538467147E-4</v>
      </c>
      <c r="Z19">
        <f t="shared" si="28"/>
        <v>2.5870593073378553E-4</v>
      </c>
      <c r="AA19">
        <f t="shared" si="29"/>
        <v>9.6424854986011647E-5</v>
      </c>
      <c r="AB19" s="2" t="str">
        <f t="shared" si="30"/>
        <v>FH</v>
      </c>
      <c r="AC19" s="5">
        <f t="shared" si="31"/>
        <v>-2.7077326090702375E-2</v>
      </c>
      <c r="AD19" s="5">
        <f t="shared" si="32"/>
        <v>4.1366078604556544E-2</v>
      </c>
      <c r="AE19" s="5">
        <f t="shared" si="33"/>
        <v>-1.4288752513854064E-2</v>
      </c>
      <c r="AF19" s="5">
        <f t="shared" si="34"/>
        <v>-1.7922492561730896E-2</v>
      </c>
      <c r="AG19" s="5">
        <f t="shared" si="35"/>
        <v>2.9250684275813676E-2</v>
      </c>
      <c r="AH19" s="5">
        <f t="shared" si="36"/>
        <v>-1.1328191714082822E-2</v>
      </c>
      <c r="AI19" s="5">
        <f t="shared" si="37"/>
        <v>1.6566134392600212E-2</v>
      </c>
      <c r="AJ19" s="5">
        <f t="shared" si="38"/>
        <v>2.7249338901274678E-2</v>
      </c>
      <c r="AK19" s="5">
        <f t="shared" si="39"/>
        <v>-4.3815473293874876E-2</v>
      </c>
      <c r="AL19" s="6" t="str">
        <f t="shared" si="40"/>
        <v>FH</v>
      </c>
      <c r="AM19" s="5">
        <f t="shared" si="41"/>
        <v>1.789045195905492E-2</v>
      </c>
      <c r="AN19" s="5">
        <f t="shared" si="15"/>
        <v>-4.3256460145308928E-2</v>
      </c>
      <c r="AO19" s="5">
        <f t="shared" si="15"/>
        <v>2.5366008186253917E-2</v>
      </c>
      <c r="AP19" s="3">
        <f t="shared" si="42"/>
        <v>2.1501125860409731</v>
      </c>
      <c r="AQ19" s="3">
        <f t="shared" si="16"/>
        <v>-5.0272516974639467</v>
      </c>
      <c r="AR19" s="3">
        <f t="shared" si="16"/>
        <v>8.2768693913334648</v>
      </c>
      <c r="AS19" s="6" t="str">
        <f t="shared" si="43"/>
        <v>FH</v>
      </c>
      <c r="AT19" s="5">
        <f t="shared" si="44"/>
        <v>-1.5358593415174648E-2</v>
      </c>
      <c r="AU19" s="5">
        <f t="shared" si="17"/>
        <v>-3.5943226585770982E-2</v>
      </c>
      <c r="AV19" s="5">
        <f t="shared" si="17"/>
        <v>5.1301820000945617E-2</v>
      </c>
      <c r="AW19" s="3">
        <f t="shared" si="45"/>
        <v>-1.8458284386236086</v>
      </c>
      <c r="AX19" s="3">
        <f t="shared" si="18"/>
        <v>-4.177310077122538</v>
      </c>
      <c r="AY19" s="3">
        <f t="shared" si="18"/>
        <v>16.739664379499434</v>
      </c>
    </row>
    <row r="20" spans="2:51">
      <c r="D20" t="s">
        <v>24</v>
      </c>
      <c r="E20">
        <v>0.13986784140969163</v>
      </c>
      <c r="F20">
        <v>0.842143906020558</v>
      </c>
      <c r="G20">
        <v>1.7988252569750368E-2</v>
      </c>
      <c r="H20">
        <v>8.4095993491966642E-2</v>
      </c>
      <c r="I20">
        <v>0.87817775066097215</v>
      </c>
      <c r="J20">
        <v>3.7726255847061213E-2</v>
      </c>
      <c r="K20">
        <v>2.4524524524524523E-2</v>
      </c>
      <c r="L20">
        <v>0.88438438438438438</v>
      </c>
      <c r="M20">
        <v>9.1091091091091092E-2</v>
      </c>
      <c r="N20" t="str">
        <f t="shared" si="19"/>
        <v>BK</v>
      </c>
      <c r="O20">
        <f t="shared" si="20"/>
        <v>8171.9999999999991</v>
      </c>
      <c r="P20">
        <f t="shared" si="10"/>
        <v>9834</v>
      </c>
      <c r="Q20">
        <f t="shared" si="10"/>
        <v>1998</v>
      </c>
      <c r="S20">
        <f t="shared" si="21"/>
        <v>1.4721589372134728E-5</v>
      </c>
      <c r="T20">
        <f t="shared" si="22"/>
        <v>1.6267443413239796E-5</v>
      </c>
      <c r="U20">
        <f t="shared" si="23"/>
        <v>2.1616098065635386E-6</v>
      </c>
      <c r="V20">
        <f t="shared" si="24"/>
        <v>7.8324036374380458E-6</v>
      </c>
      <c r="W20">
        <f t="shared" si="25"/>
        <v>1.0878746075351596E-5</v>
      </c>
      <c r="X20">
        <f t="shared" si="26"/>
        <v>3.6915787539987076E-6</v>
      </c>
      <c r="Y20">
        <f t="shared" si="27"/>
        <v>1.1973509620305566E-5</v>
      </c>
      <c r="Z20">
        <f t="shared" si="28"/>
        <v>5.1175498018737656E-5</v>
      </c>
      <c r="AA20">
        <f t="shared" si="29"/>
        <v>4.143819029776058E-5</v>
      </c>
      <c r="AB20" s="2" t="str">
        <f t="shared" si="30"/>
        <v>BK</v>
      </c>
      <c r="AC20" s="5">
        <f t="shared" si="31"/>
        <v>-6.7822582298366157E-2</v>
      </c>
      <c r="AD20" s="5">
        <f t="shared" si="32"/>
        <v>8.608218669653156E-2</v>
      </c>
      <c r="AE20" s="5">
        <f t="shared" si="33"/>
        <v>-1.8259604398165381E-2</v>
      </c>
      <c r="AF20" s="5">
        <f t="shared" si="34"/>
        <v>-5.7622020281139552E-2</v>
      </c>
      <c r="AG20" s="5">
        <f t="shared" si="35"/>
        <v>9.2385797054593044E-2</v>
      </c>
      <c r="AH20" s="5">
        <f t="shared" si="36"/>
        <v>-3.4763776773453464E-2</v>
      </c>
      <c r="AI20" s="5">
        <f t="shared" si="37"/>
        <v>-5.3302200879293382E-2</v>
      </c>
      <c r="AJ20" s="5">
        <f t="shared" si="38"/>
        <v>0.11566191742403198</v>
      </c>
      <c r="AK20" s="5">
        <f t="shared" si="39"/>
        <v>-6.2359716544738569E-2</v>
      </c>
      <c r="AL20" s="6" t="str">
        <f t="shared" si="40"/>
        <v>BK</v>
      </c>
      <c r="AM20" s="5">
        <f t="shared" si="41"/>
        <v>-5.5771847917724993E-2</v>
      </c>
      <c r="AN20" s="5">
        <f t="shared" si="15"/>
        <v>3.6033844640414148E-2</v>
      </c>
      <c r="AO20" s="5">
        <f t="shared" si="15"/>
        <v>1.9738003277310845E-2</v>
      </c>
      <c r="AP20" s="3">
        <f t="shared" si="42"/>
        <v>-11.74365579622167</v>
      </c>
      <c r="AQ20" s="3">
        <f t="shared" si="16"/>
        <v>6.9160187755142974</v>
      </c>
      <c r="AR20" s="3">
        <f t="shared" si="16"/>
        <v>8.158436905012147</v>
      </c>
      <c r="AS20" s="6" t="str">
        <f t="shared" si="43"/>
        <v>BK</v>
      </c>
      <c r="AT20" s="5">
        <f t="shared" si="44"/>
        <v>-5.9571468967442115E-2</v>
      </c>
      <c r="AU20" s="5">
        <f t="shared" si="17"/>
        <v>6.206633723412236E-3</v>
      </c>
      <c r="AV20" s="5">
        <f t="shared" si="17"/>
        <v>5.3364835244029879E-2</v>
      </c>
      <c r="AW20" s="3">
        <f t="shared" si="45"/>
        <v>-12.543726861282707</v>
      </c>
      <c r="AX20" s="3">
        <f t="shared" si="18"/>
        <v>1.1912466125170562</v>
      </c>
      <c r="AY20" s="3">
        <f t="shared" si="18"/>
        <v>22.057633447921013</v>
      </c>
    </row>
    <row r="21" spans="2:51">
      <c r="D21" t="s">
        <v>25</v>
      </c>
      <c r="E21">
        <v>0.26499339498018493</v>
      </c>
      <c r="F21">
        <v>0.7215323645970938</v>
      </c>
      <c r="G21">
        <v>1.3474240422721268E-2</v>
      </c>
      <c r="H21">
        <v>0.24452391595887349</v>
      </c>
      <c r="I21">
        <v>0.72820742065265986</v>
      </c>
      <c r="J21">
        <v>2.7268663388466695E-2</v>
      </c>
      <c r="K21">
        <v>0.18867924528301888</v>
      </c>
      <c r="L21">
        <v>0.71069182389937102</v>
      </c>
      <c r="M21">
        <v>0.10062893081761007</v>
      </c>
      <c r="AB21" s="2" t="s">
        <v>2</v>
      </c>
      <c r="AC21" s="1" t="s">
        <v>58</v>
      </c>
      <c r="AD21" s="1"/>
      <c r="AL21" s="6" t="str">
        <f t="shared" si="40"/>
        <v xml:space="preserve"> </v>
      </c>
      <c r="AM21" s="5"/>
      <c r="AN21" s="5"/>
      <c r="AO21" s="5"/>
      <c r="AP21" s="3"/>
      <c r="AQ21" s="3"/>
      <c r="AR21" s="3"/>
      <c r="AS21" s="6"/>
      <c r="AT21" s="5"/>
      <c r="AU21" s="5"/>
      <c r="AV21" s="5"/>
      <c r="AW21" s="3"/>
      <c r="AX21" s="3"/>
      <c r="AY21" s="3"/>
    </row>
    <row r="22" spans="2:51">
      <c r="D22" t="s">
        <v>26</v>
      </c>
      <c r="E22">
        <v>0.54809747755451044</v>
      </c>
      <c r="F22">
        <v>0.43651132962804617</v>
      </c>
      <c r="G22">
        <v>1.5391192817443352E-2</v>
      </c>
      <c r="H22">
        <v>0.50643776824034337</v>
      </c>
      <c r="I22">
        <v>0.46280400572246067</v>
      </c>
      <c r="J22">
        <v>3.0758226037195996E-2</v>
      </c>
      <c r="K22">
        <v>0.41121495327102803</v>
      </c>
      <c r="L22">
        <v>0.49532710280373832</v>
      </c>
      <c r="M22">
        <v>9.3457943925233641E-2</v>
      </c>
      <c r="AB22" s="2"/>
      <c r="AC22" s="1" t="str">
        <f>AC7</f>
        <v>P(H)</v>
      </c>
      <c r="AD22" s="1" t="str">
        <f t="shared" ref="AD22:AK22" si="46">AD7</f>
        <v>P(S)</v>
      </c>
      <c r="AE22" s="1" t="str">
        <f t="shared" si="46"/>
        <v>P(D)</v>
      </c>
      <c r="AF22" s="1" t="str">
        <f t="shared" si="46"/>
        <v>P(H)</v>
      </c>
      <c r="AG22" s="1" t="str">
        <f t="shared" si="46"/>
        <v>P(S)</v>
      </c>
      <c r="AH22" s="1" t="str">
        <f t="shared" si="46"/>
        <v>P(D)</v>
      </c>
      <c r="AI22" s="1" t="str">
        <f t="shared" si="46"/>
        <v>P(H)</v>
      </c>
      <c r="AJ22" s="1" t="str">
        <f t="shared" si="46"/>
        <v>P(S)</v>
      </c>
      <c r="AK22" s="1" t="str">
        <f t="shared" si="46"/>
        <v>P(D)</v>
      </c>
      <c r="AL22" s="6">
        <f t="shared" si="40"/>
        <v>0</v>
      </c>
      <c r="AM22" s="5"/>
      <c r="AN22" s="5"/>
      <c r="AO22" s="5"/>
      <c r="AP22" s="3"/>
      <c r="AQ22" s="3"/>
      <c r="AR22" s="3"/>
      <c r="AS22" s="6"/>
      <c r="AT22" s="5"/>
      <c r="AU22" s="5"/>
      <c r="AV22" s="5"/>
      <c r="AW22" s="3"/>
      <c r="AX22" s="3"/>
      <c r="AY22" s="3"/>
    </row>
    <row r="23" spans="2:51">
      <c r="B23" t="s">
        <v>27</v>
      </c>
      <c r="C23" t="s">
        <v>11</v>
      </c>
      <c r="D23" t="s">
        <v>12</v>
      </c>
      <c r="E23">
        <v>0.6316916488222698</v>
      </c>
      <c r="F23">
        <v>0.28586723768736616</v>
      </c>
      <c r="G23">
        <v>8.2441113490364024E-2</v>
      </c>
      <c r="H23">
        <v>0.56009426551453256</v>
      </c>
      <c r="I23">
        <v>0.27808326787117044</v>
      </c>
      <c r="J23">
        <v>0.16182246661429694</v>
      </c>
      <c r="K23">
        <v>0.48909657320872274</v>
      </c>
      <c r="L23">
        <v>0.22741433021806853</v>
      </c>
      <c r="M23">
        <v>0.2834890965732087</v>
      </c>
      <c r="N23" t="str">
        <f t="shared" si="19"/>
        <v>HP</v>
      </c>
      <c r="O23">
        <f>(100-E56)/100*E$54</f>
        <v>933.99999999999966</v>
      </c>
      <c r="P23">
        <f t="shared" ref="P23:Q35" si="47">(100-F56)/100*F$54</f>
        <v>1273</v>
      </c>
      <c r="Q23">
        <f t="shared" si="47"/>
        <v>321.00000000000006</v>
      </c>
      <c r="S23">
        <f>E23*(1-E23)/$O23</f>
        <v>2.4909776191699363E-4</v>
      </c>
      <c r="T23">
        <f t="shared" ref="T23:T35" si="48">F23*(1-F23)/$O23</f>
        <v>2.1857297655713184E-4</v>
      </c>
      <c r="U23">
        <f t="shared" ref="U23:U35" si="49">G23*(1-G23)/$O23</f>
        <v>8.0989910382048156E-5</v>
      </c>
      <c r="V23">
        <f>H23*(1-H23)/$P23</f>
        <v>1.9354963020602425E-4</v>
      </c>
      <c r="W23">
        <f t="shared" ref="W23:W35" si="50">I23*(1-I23)/$P23</f>
        <v>1.5770067871269546E-4</v>
      </c>
      <c r="X23">
        <f t="shared" ref="X23:X35" si="51">J23*(1-J23)/$P23</f>
        <v>1.0654827644396049E-4</v>
      </c>
      <c r="Y23">
        <f>K23*(1-K23)/$Q23</f>
        <v>7.7844584200687612E-4</v>
      </c>
      <c r="Z23">
        <f t="shared" ref="Z23:Z35" si="52">L23*(1-L23)/$Q23</f>
        <v>5.47342843082666E-4</v>
      </c>
      <c r="AA23">
        <f t="shared" ref="AA23:AA35" si="53">M23*(1-M23)/$Q23</f>
        <v>6.327820208639085E-4</v>
      </c>
      <c r="AB23" s="2" t="str">
        <f t="shared" si="30"/>
        <v>HP</v>
      </c>
      <c r="AC23" s="4">
        <f>AC8/SQRT(S8+S23)</f>
        <v>2.125178870187475</v>
      </c>
      <c r="AD23" s="3">
        <f t="shared" ref="AD23:AK23" si="54">AD8/SQRT(T8+T23)</f>
        <v>-1.1852000721528713</v>
      </c>
      <c r="AE23" s="3">
        <f t="shared" si="54"/>
        <v>-1.8606777463423674</v>
      </c>
      <c r="AF23" s="4">
        <f t="shared" si="54"/>
        <v>2.4118524804913952</v>
      </c>
      <c r="AG23" s="3">
        <f t="shared" si="54"/>
        <v>0.70363268154191982</v>
      </c>
      <c r="AH23" s="4">
        <f t="shared" si="54"/>
        <v>-4.4121887141364464</v>
      </c>
      <c r="AI23" s="3">
        <f t="shared" si="54"/>
        <v>1.1706159810243197</v>
      </c>
      <c r="AJ23" s="3">
        <f t="shared" si="54"/>
        <v>1.185061682287615</v>
      </c>
      <c r="AK23" s="4">
        <f t="shared" si="54"/>
        <v>-2.5735241938011657</v>
      </c>
      <c r="AL23" s="6" t="str">
        <f t="shared" si="40"/>
        <v>HP</v>
      </c>
      <c r="AM23" s="5">
        <f t="shared" si="41"/>
        <v>-7.1597383307737239E-2</v>
      </c>
      <c r="AN23" s="5">
        <f t="shared" si="15"/>
        <v>-7.7839698161957238E-3</v>
      </c>
      <c r="AO23" s="5">
        <f t="shared" si="15"/>
        <v>7.9381353123932921E-2</v>
      </c>
      <c r="AP23" s="3">
        <f t="shared" si="42"/>
        <v>-3.4030489441149219</v>
      </c>
      <c r="AQ23" s="3">
        <f t="shared" si="42"/>
        <v>-0.40128159130436175</v>
      </c>
      <c r="AR23" s="3">
        <f t="shared" si="42"/>
        <v>5.7966041197849494</v>
      </c>
      <c r="AS23" s="6" t="str">
        <f t="shared" si="43"/>
        <v>HP</v>
      </c>
      <c r="AT23" s="5">
        <f t="shared" si="44"/>
        <v>-7.0997692305809823E-2</v>
      </c>
      <c r="AU23" s="5">
        <f t="shared" si="17"/>
        <v>-5.0668937653101903E-2</v>
      </c>
      <c r="AV23" s="5">
        <f t="shared" si="17"/>
        <v>0.12166662995891175</v>
      </c>
      <c r="AW23" s="3">
        <f t="shared" si="45"/>
        <v>-3.3745454187537685</v>
      </c>
      <c r="AX23" s="3">
        <f t="shared" si="45"/>
        <v>-2.6121005619566207</v>
      </c>
      <c r="AY23" s="3">
        <f t="shared" si="45"/>
        <v>8.884369700263397</v>
      </c>
    </row>
    <row r="24" spans="2:51">
      <c r="D24" t="s">
        <v>13</v>
      </c>
      <c r="E24">
        <v>0.49375000000000002</v>
      </c>
      <c r="F24">
        <v>0.35312500000000002</v>
      </c>
      <c r="G24">
        <v>0.15312500000000001</v>
      </c>
      <c r="H24">
        <v>0.32919254658385094</v>
      </c>
      <c r="I24">
        <v>0.35610766045548653</v>
      </c>
      <c r="J24">
        <v>0.31469979296066253</v>
      </c>
      <c r="K24">
        <v>0.25657894736842107</v>
      </c>
      <c r="L24">
        <v>0.32894736842105265</v>
      </c>
      <c r="M24">
        <v>0.41447368421052633</v>
      </c>
      <c r="N24" t="str">
        <f t="shared" si="19"/>
        <v>BD</v>
      </c>
      <c r="O24">
        <f t="shared" ref="O24:O35" si="55">(100-E57)/100*E$54</f>
        <v>319.99999999999977</v>
      </c>
      <c r="P24">
        <f t="shared" si="47"/>
        <v>482.99999999999943</v>
      </c>
      <c r="Q24">
        <f t="shared" si="47"/>
        <v>152</v>
      </c>
      <c r="S24">
        <f t="shared" ref="S24:S35" si="56">E24*(1-E24)/$O24</f>
        <v>7.8112792968750054E-4</v>
      </c>
      <c r="T24">
        <f t="shared" si="48"/>
        <v>7.1383666992187549E-4</v>
      </c>
      <c r="U24">
        <f t="shared" si="49"/>
        <v>4.0524291992187538E-4</v>
      </c>
      <c r="V24">
        <f t="shared" ref="V24:V35" si="57">H24*(1-H24)/$P24</f>
        <v>4.5719423158900688E-4</v>
      </c>
      <c r="W24">
        <f t="shared" si="50"/>
        <v>4.7473083772340939E-4</v>
      </c>
      <c r="X24">
        <f t="shared" si="51"/>
        <v>4.4650897157593979E-4</v>
      </c>
      <c r="Y24">
        <f t="shared" ref="Y24:Y35" si="58">K24*(1-K24)/$Q24</f>
        <v>1.2549091522087771E-3</v>
      </c>
      <c r="Z24">
        <f t="shared" si="52"/>
        <v>1.4522434028284008E-3</v>
      </c>
      <c r="AA24">
        <f t="shared" si="53"/>
        <v>1.5966134822860475E-3</v>
      </c>
      <c r="AB24" s="2" t="str">
        <f t="shared" si="30"/>
        <v>BD</v>
      </c>
      <c r="AC24" s="3">
        <f t="shared" ref="AC24:AC35" si="59">AC9/SQRT(S9+S24)</f>
        <v>1.6663640043339867</v>
      </c>
      <c r="AD24" s="3">
        <f t="shared" ref="AD24:AD35" si="60">AD9/SQRT(T9+T24)</f>
        <v>0.53321395639300351</v>
      </c>
      <c r="AE24" s="4">
        <f t="shared" ref="AE24:AE35" si="61">AE9/SQRT(U9+U24)</f>
        <v>-3.2487161990295532</v>
      </c>
      <c r="AF24" s="4">
        <f t="shared" ref="AF24:AF35" si="62">AF9/SQRT(V9+V24)</f>
        <v>4.2759081510089576</v>
      </c>
      <c r="AG24" s="3">
        <f t="shared" ref="AG24:AG35" si="63">AG9/SQRT(W9+W24)</f>
        <v>1.9301820567210197</v>
      </c>
      <c r="AH24" s="4">
        <f t="shared" ref="AH24:AH35" si="64">AH9/SQRT(X9+X24)</f>
        <v>-6.9143688886082559</v>
      </c>
      <c r="AI24" s="3">
        <f t="shared" ref="AI24:AI35" si="65">AI9/SQRT(Y9+Y24)</f>
        <v>1.662874513937638</v>
      </c>
      <c r="AJ24" s="3">
        <f t="shared" ref="AJ24:AJ35" si="66">AJ9/SQRT(Z9+Z24)</f>
        <v>0.81090442072925117</v>
      </c>
      <c r="AK24" s="4">
        <f t="shared" ref="AK24:AK35" si="67">AK9/SQRT(AA9+AA24)</f>
        <v>-2.3709006004815549</v>
      </c>
      <c r="AL24" s="6" t="str">
        <f t="shared" si="40"/>
        <v>BD</v>
      </c>
      <c r="AM24" s="5">
        <f t="shared" si="41"/>
        <v>-0.16455745341614908</v>
      </c>
      <c r="AN24" s="5">
        <f t="shared" si="41"/>
        <v>2.9826604554865077E-3</v>
      </c>
      <c r="AO24" s="5">
        <f t="shared" si="41"/>
        <v>0.16157479296066252</v>
      </c>
      <c r="AP24" s="3">
        <f t="shared" si="42"/>
        <v>-4.6762824539396419</v>
      </c>
      <c r="AQ24" s="3">
        <f t="shared" si="42"/>
        <v>8.6515095102251707E-2</v>
      </c>
      <c r="AR24" s="3">
        <f t="shared" si="42"/>
        <v>5.5362673555152995</v>
      </c>
      <c r="AS24" s="6" t="str">
        <f t="shared" si="43"/>
        <v>BD</v>
      </c>
      <c r="AT24" s="5">
        <f t="shared" si="44"/>
        <v>-7.2613599215429869E-2</v>
      </c>
      <c r="AU24" s="5">
        <f t="shared" si="44"/>
        <v>-2.7160292034433875E-2</v>
      </c>
      <c r="AV24" s="5">
        <f t="shared" si="44"/>
        <v>9.97738912498638E-2</v>
      </c>
      <c r="AW24" s="3">
        <f t="shared" si="45"/>
        <v>-2.0634841684733845</v>
      </c>
      <c r="AX24" s="3">
        <f t="shared" si="45"/>
        <v>-0.78781184899596624</v>
      </c>
      <c r="AY24" s="3">
        <f t="shared" si="45"/>
        <v>3.4186950014773489</v>
      </c>
    </row>
    <row r="25" spans="2:51">
      <c r="D25" t="s">
        <v>14</v>
      </c>
      <c r="E25">
        <v>0.41063122923588041</v>
      </c>
      <c r="F25">
        <v>0.52823920265780733</v>
      </c>
      <c r="G25">
        <v>6.1129568106312294E-2</v>
      </c>
      <c r="H25">
        <v>0.31502496595551521</v>
      </c>
      <c r="I25">
        <v>0.56150703586019068</v>
      </c>
      <c r="J25">
        <v>0.12346799818429414</v>
      </c>
      <c r="K25">
        <v>0.24300699300699299</v>
      </c>
      <c r="L25">
        <v>0.534965034965035</v>
      </c>
      <c r="M25">
        <v>0.22202797202797203</v>
      </c>
      <c r="N25" t="str">
        <f t="shared" si="19"/>
        <v>SPL</v>
      </c>
      <c r="O25">
        <f t="shared" si="55"/>
        <v>1504.9999999999998</v>
      </c>
      <c r="P25">
        <f t="shared" si="47"/>
        <v>2203.0000000000005</v>
      </c>
      <c r="Q25">
        <f t="shared" si="47"/>
        <v>572</v>
      </c>
      <c r="S25">
        <f t="shared" si="56"/>
        <v>1.6080612811435896E-4</v>
      </c>
      <c r="T25">
        <f t="shared" si="48"/>
        <v>1.6558308799551584E-4</v>
      </c>
      <c r="U25">
        <f t="shared" si="49"/>
        <v>3.8134713627540217E-5</v>
      </c>
      <c r="V25">
        <f t="shared" si="57"/>
        <v>9.795017556978741E-5</v>
      </c>
      <c r="W25">
        <f t="shared" si="50"/>
        <v>1.1176435975474042E-4</v>
      </c>
      <c r="X25">
        <f t="shared" si="51"/>
        <v>4.9125579486453588E-5</v>
      </c>
      <c r="Y25">
        <f t="shared" si="58"/>
        <v>3.2159894118302841E-4</v>
      </c>
      <c r="Z25">
        <f t="shared" si="52"/>
        <v>4.3492560547184244E-4</v>
      </c>
      <c r="AA25">
        <f t="shared" si="53"/>
        <v>3.0197823717677984E-4</v>
      </c>
      <c r="AB25" s="2" t="str">
        <f t="shared" si="30"/>
        <v>SPL</v>
      </c>
      <c r="AC25" s="4">
        <f t="shared" si="59"/>
        <v>-2.7943356357009312</v>
      </c>
      <c r="AD25" s="4">
        <f t="shared" si="60"/>
        <v>4.6606044567133127</v>
      </c>
      <c r="AE25" s="4">
        <f t="shared" si="61"/>
        <v>-4.3062396226827024</v>
      </c>
      <c r="AF25" s="3">
        <f t="shared" si="62"/>
        <v>-1.4423362092814238</v>
      </c>
      <c r="AG25" s="4">
        <f t="shared" si="63"/>
        <v>5.9564864920269898</v>
      </c>
      <c r="AH25" s="4">
        <f t="shared" si="64"/>
        <v>-7.5144302902818083</v>
      </c>
      <c r="AI25" s="3">
        <f t="shared" si="65"/>
        <v>-0.35097617720168384</v>
      </c>
      <c r="AJ25" s="4">
        <f t="shared" si="66"/>
        <v>2.7217302776748222</v>
      </c>
      <c r="AK25" s="4">
        <f t="shared" si="67"/>
        <v>-3.0194913797543035</v>
      </c>
      <c r="AL25" s="6" t="str">
        <f t="shared" si="40"/>
        <v>SPL</v>
      </c>
      <c r="AM25" s="5">
        <f t="shared" si="41"/>
        <v>-9.56062632803652E-2</v>
      </c>
      <c r="AN25" s="5">
        <f t="shared" si="41"/>
        <v>3.3267833202383357E-2</v>
      </c>
      <c r="AO25" s="5">
        <f t="shared" si="41"/>
        <v>6.233843007798185E-2</v>
      </c>
      <c r="AP25" s="3">
        <f t="shared" si="42"/>
        <v>-5.9434809498302954</v>
      </c>
      <c r="AQ25" s="3">
        <f t="shared" si="42"/>
        <v>1.9976179348545682</v>
      </c>
      <c r="AR25" s="3">
        <f t="shared" si="42"/>
        <v>6.6734056872936529</v>
      </c>
      <c r="AS25" s="6" t="str">
        <f t="shared" si="43"/>
        <v>SPL</v>
      </c>
      <c r="AT25" s="5">
        <f t="shared" si="44"/>
        <v>-7.2017972948522219E-2</v>
      </c>
      <c r="AU25" s="5">
        <f t="shared" si="44"/>
        <v>-2.6542000895155682E-2</v>
      </c>
      <c r="AV25" s="5">
        <f t="shared" si="44"/>
        <v>9.8559973843677887E-2</v>
      </c>
      <c r="AW25" s="3">
        <f t="shared" si="45"/>
        <v>-4.4770858684196897</v>
      </c>
      <c r="AX25" s="3">
        <f t="shared" si="45"/>
        <v>-1.593755045377903</v>
      </c>
      <c r="AY25" s="3">
        <f t="shared" si="45"/>
        <v>10.550966541267238</v>
      </c>
    </row>
    <row r="26" spans="2:51">
      <c r="D26" t="s">
        <v>15</v>
      </c>
      <c r="E26">
        <v>0.3731958762886598</v>
      </c>
      <c r="F26">
        <v>0.54329896907216491</v>
      </c>
      <c r="G26">
        <v>8.3505154639175252E-2</v>
      </c>
      <c r="H26">
        <v>0.27090909090909093</v>
      </c>
      <c r="I26">
        <v>0.56787878787878787</v>
      </c>
      <c r="J26">
        <v>0.16121212121212122</v>
      </c>
      <c r="K26">
        <v>0.17485265225933203</v>
      </c>
      <c r="L26">
        <v>0.57563850687622786</v>
      </c>
      <c r="M26">
        <v>0.24950884086444008</v>
      </c>
      <c r="N26" t="str">
        <f t="shared" si="19"/>
        <v>DP</v>
      </c>
      <c r="O26">
        <f t="shared" si="55"/>
        <v>970.00000000000045</v>
      </c>
      <c r="P26">
        <f t="shared" si="47"/>
        <v>1650</v>
      </c>
      <c r="Q26">
        <f t="shared" si="47"/>
        <v>509.00000000000006</v>
      </c>
      <c r="S26">
        <f t="shared" si="56"/>
        <v>2.4115537547401961E-4</v>
      </c>
      <c r="T26">
        <f t="shared" si="48"/>
        <v>2.5579917451266763E-4</v>
      </c>
      <c r="U26">
        <f t="shared" si="49"/>
        <v>7.8899014214291383E-5</v>
      </c>
      <c r="V26">
        <f t="shared" si="57"/>
        <v>1.1970748810418231E-4</v>
      </c>
      <c r="W26">
        <f t="shared" si="50"/>
        <v>1.487227091855191E-4</v>
      </c>
      <c r="X26">
        <f t="shared" si="51"/>
        <v>8.1953195870551244E-5</v>
      </c>
      <c r="Y26">
        <f t="shared" si="58"/>
        <v>2.834561930397036E-4</v>
      </c>
      <c r="Z26">
        <f t="shared" si="52"/>
        <v>4.7991908895389941E-4</v>
      </c>
      <c r="AA26">
        <f t="shared" si="53"/>
        <v>3.6788640313344513E-4</v>
      </c>
      <c r="AB26" s="2" t="str">
        <f t="shared" si="30"/>
        <v>DP</v>
      </c>
      <c r="AC26" s="3">
        <f t="shared" si="59"/>
        <v>-1.519850286781895</v>
      </c>
      <c r="AD26" s="4">
        <f t="shared" si="60"/>
        <v>4.1061755010860734</v>
      </c>
      <c r="AE26" s="4">
        <f t="shared" si="61"/>
        <v>-5.1299671693377302</v>
      </c>
      <c r="AF26" s="3">
        <f t="shared" si="62"/>
        <v>1.092805384520489</v>
      </c>
      <c r="AG26" s="4">
        <f t="shared" si="63"/>
        <v>4.9875873154741992</v>
      </c>
      <c r="AH26" s="4">
        <f t="shared" si="64"/>
        <v>-8.7489971125171877</v>
      </c>
      <c r="AI26" s="3">
        <f t="shared" si="65"/>
        <v>1.2623189761566651</v>
      </c>
      <c r="AJ26" s="3">
        <f t="shared" si="66"/>
        <v>1.8652167476136019</v>
      </c>
      <c r="AK26" s="4">
        <f t="shared" si="67"/>
        <v>-3.4183204594395282</v>
      </c>
      <c r="AL26" s="6" t="str">
        <f t="shared" si="40"/>
        <v>DP</v>
      </c>
      <c r="AM26" s="5">
        <f t="shared" si="41"/>
        <v>-0.10228678537956887</v>
      </c>
      <c r="AN26" s="5">
        <f t="shared" si="41"/>
        <v>2.4579818806622966E-2</v>
      </c>
      <c r="AO26" s="5">
        <f t="shared" si="41"/>
        <v>7.7706966572945971E-2</v>
      </c>
      <c r="AP26" s="3">
        <f t="shared" si="42"/>
        <v>-5.3845378543193592</v>
      </c>
      <c r="AQ26" s="3">
        <f t="shared" si="42"/>
        <v>1.2221025960449592</v>
      </c>
      <c r="AR26" s="3">
        <f t="shared" si="42"/>
        <v>6.1269796748193972</v>
      </c>
      <c r="AS26" s="6" t="str">
        <f t="shared" si="43"/>
        <v>DP</v>
      </c>
      <c r="AT26" s="5">
        <f t="shared" si="44"/>
        <v>-9.6056438649758907E-2</v>
      </c>
      <c r="AU26" s="5">
        <f t="shared" si="44"/>
        <v>7.7597189974399905E-3</v>
      </c>
      <c r="AV26" s="5">
        <f t="shared" si="44"/>
        <v>8.8296719652318861E-2</v>
      </c>
      <c r="AW26" s="3">
        <f t="shared" si="45"/>
        <v>-5.0565625671138088</v>
      </c>
      <c r="AX26" s="3">
        <f t="shared" si="45"/>
        <v>0.38581133595645484</v>
      </c>
      <c r="AY26" s="3">
        <f t="shared" si="45"/>
        <v>6.961952454483443</v>
      </c>
    </row>
    <row r="27" spans="2:51">
      <c r="D27" t="s">
        <v>16</v>
      </c>
      <c r="E27">
        <v>0.31070496083550914</v>
      </c>
      <c r="F27">
        <v>0.58616187989556134</v>
      </c>
      <c r="G27">
        <v>0.10313315926892951</v>
      </c>
      <c r="H27">
        <v>0.22946544980443284</v>
      </c>
      <c r="I27">
        <v>0.60299869621903524</v>
      </c>
      <c r="J27">
        <v>0.16753585397653195</v>
      </c>
      <c r="K27">
        <v>0.13403880070546736</v>
      </c>
      <c r="L27">
        <v>0.62962962962962965</v>
      </c>
      <c r="M27">
        <v>0.23633156966490299</v>
      </c>
      <c r="N27" t="str">
        <f t="shared" si="19"/>
        <v>XD</v>
      </c>
      <c r="O27">
        <f t="shared" si="55"/>
        <v>765.99999999999977</v>
      </c>
      <c r="P27">
        <f t="shared" si="47"/>
        <v>1533.9999999999995</v>
      </c>
      <c r="Q27">
        <f t="shared" si="47"/>
        <v>567</v>
      </c>
      <c r="S27">
        <f t="shared" si="56"/>
        <v>2.7959189053226364E-4</v>
      </c>
      <c r="T27">
        <f t="shared" si="48"/>
        <v>3.1667902147893332E-4</v>
      </c>
      <c r="U27">
        <f t="shared" si="49"/>
        <v>1.2075288606806678E-4</v>
      </c>
      <c r="V27">
        <f t="shared" si="57"/>
        <v>1.1526144533929739E-4</v>
      </c>
      <c r="W27">
        <f t="shared" si="50"/>
        <v>1.5605688955487546E-4</v>
      </c>
      <c r="X27">
        <f t="shared" si="51"/>
        <v>9.0917595572937522E-5</v>
      </c>
      <c r="Y27">
        <f t="shared" si="58"/>
        <v>2.0471322859066555E-4</v>
      </c>
      <c r="Z27">
        <f t="shared" si="52"/>
        <v>4.1128070391902125E-4</v>
      </c>
      <c r="AA27">
        <f t="shared" si="53"/>
        <v>3.1830504205401425E-4</v>
      </c>
      <c r="AB27" s="2" t="str">
        <f t="shared" si="30"/>
        <v>XD</v>
      </c>
      <c r="AC27" s="4">
        <f t="shared" si="59"/>
        <v>2.3900942404619507</v>
      </c>
      <c r="AD27" s="3">
        <f t="shared" si="60"/>
        <v>0.15200278636736272</v>
      </c>
      <c r="AE27" s="4">
        <f t="shared" si="61"/>
        <v>-4.2547493100896325</v>
      </c>
      <c r="AF27" s="3">
        <f t="shared" si="62"/>
        <v>1.7555565436303817</v>
      </c>
      <c r="AG27" s="4">
        <f t="shared" si="63"/>
        <v>4.2274322249699505</v>
      </c>
      <c r="AH27" s="4">
        <f t="shared" si="64"/>
        <v>-8.1558100393392845</v>
      </c>
      <c r="AI27" s="3">
        <f t="shared" si="65"/>
        <v>0.92820080863432763</v>
      </c>
      <c r="AJ27" s="4">
        <f t="shared" si="66"/>
        <v>2.9169020701242485</v>
      </c>
      <c r="AK27" s="4">
        <f t="shared" si="67"/>
        <v>-4.2639826614847802</v>
      </c>
      <c r="AL27" s="6" t="str">
        <f t="shared" si="40"/>
        <v>XD</v>
      </c>
      <c r="AM27" s="5">
        <f t="shared" si="41"/>
        <v>-8.1239511031076295E-2</v>
      </c>
      <c r="AN27" s="5">
        <f t="shared" si="41"/>
        <v>1.6836816323473891E-2</v>
      </c>
      <c r="AO27" s="5">
        <f t="shared" si="41"/>
        <v>6.4402694707602445E-2</v>
      </c>
      <c r="AP27" s="3">
        <f t="shared" si="42"/>
        <v>-4.0883624900061459</v>
      </c>
      <c r="AQ27" s="3">
        <f t="shared" si="42"/>
        <v>0.77437384667914777</v>
      </c>
      <c r="AR27" s="3">
        <f t="shared" si="42"/>
        <v>4.4266368016365494</v>
      </c>
      <c r="AS27" s="6" t="str">
        <f t="shared" si="43"/>
        <v>XD</v>
      </c>
      <c r="AT27" s="5">
        <f t="shared" si="44"/>
        <v>-9.5426649098965477E-2</v>
      </c>
      <c r="AU27" s="5">
        <f t="shared" si="44"/>
        <v>2.6630933410594415E-2</v>
      </c>
      <c r="AV27" s="5">
        <f t="shared" si="44"/>
        <v>6.8795715688371034E-2</v>
      </c>
      <c r="AW27" s="3">
        <f t="shared" si="45"/>
        <v>-4.802327436140656</v>
      </c>
      <c r="AX27" s="3">
        <f t="shared" si="45"/>
        <v>1.224833599750484</v>
      </c>
      <c r="AY27" s="3">
        <f t="shared" si="45"/>
        <v>4.7285854767986795</v>
      </c>
    </row>
    <row r="28" spans="2:51">
      <c r="D28" t="s">
        <v>17</v>
      </c>
      <c r="E28">
        <v>0.29315068493150687</v>
      </c>
      <c r="F28">
        <v>0.54794520547945202</v>
      </c>
      <c r="G28">
        <v>0.15890410958904111</v>
      </c>
      <c r="H28">
        <v>0.2</v>
      </c>
      <c r="I28">
        <v>0.51836734693877551</v>
      </c>
      <c r="J28">
        <v>0.28163265306122448</v>
      </c>
      <c r="K28">
        <v>0.15079365079365079</v>
      </c>
      <c r="L28">
        <v>0.45634920634920634</v>
      </c>
      <c r="M28">
        <v>0.39285714285714285</v>
      </c>
      <c r="N28" t="str">
        <f t="shared" si="19"/>
        <v>FLW</v>
      </c>
      <c r="O28">
        <f t="shared" si="55"/>
        <v>364.99999999999943</v>
      </c>
      <c r="P28">
        <f t="shared" si="47"/>
        <v>735</v>
      </c>
      <c r="Q28">
        <f t="shared" si="47"/>
        <v>252.00000000000003</v>
      </c>
      <c r="S28">
        <f t="shared" si="56"/>
        <v>5.6770783796080977E-4</v>
      </c>
      <c r="T28">
        <f t="shared" si="48"/>
        <v>6.7863358156584528E-4</v>
      </c>
      <c r="U28">
        <f t="shared" si="49"/>
        <v>3.6617422888974064E-4</v>
      </c>
      <c r="V28">
        <f t="shared" si="57"/>
        <v>2.1768707482993201E-4</v>
      </c>
      <c r="W28">
        <f t="shared" si="50"/>
        <v>3.3967706199514375E-4</v>
      </c>
      <c r="X28">
        <f t="shared" si="51"/>
        <v>2.7525945821893938E-4</v>
      </c>
      <c r="Y28">
        <f t="shared" si="58"/>
        <v>5.0815446696021141E-4</v>
      </c>
      <c r="Z28">
        <f t="shared" si="52"/>
        <v>9.8450241354625339E-4</v>
      </c>
      <c r="AA28">
        <f t="shared" si="53"/>
        <v>9.4650955620343379E-4</v>
      </c>
      <c r="AB28" s="2" t="str">
        <f t="shared" si="30"/>
        <v>FLW</v>
      </c>
      <c r="AC28" s="4">
        <f t="shared" si="59"/>
        <v>2.5564345362637479</v>
      </c>
      <c r="AD28" s="3">
        <f t="shared" si="60"/>
        <v>-0.20416401121345565</v>
      </c>
      <c r="AE28" s="4">
        <f t="shared" si="61"/>
        <v>-3.2009704809849784</v>
      </c>
      <c r="AF28" s="4">
        <f t="shared" si="62"/>
        <v>4.531162864627551</v>
      </c>
      <c r="AG28" s="3">
        <f t="shared" si="63"/>
        <v>1.84495460611605</v>
      </c>
      <c r="AH28" s="4">
        <f t="shared" si="64"/>
        <v>-6.8320255110440282</v>
      </c>
      <c r="AI28" s="3">
        <f t="shared" si="65"/>
        <v>0.81805494337502338</v>
      </c>
      <c r="AJ28" s="3">
        <f t="shared" si="66"/>
        <v>1.8475933695991102</v>
      </c>
      <c r="AK28" s="4">
        <f t="shared" si="67"/>
        <v>-2.5721640242577544</v>
      </c>
      <c r="AL28" s="6" t="str">
        <f t="shared" si="40"/>
        <v>FLW</v>
      </c>
      <c r="AM28" s="5">
        <f t="shared" si="41"/>
        <v>-9.3150684931506855E-2</v>
      </c>
      <c r="AN28" s="5">
        <f t="shared" si="41"/>
        <v>-2.9577858540676516E-2</v>
      </c>
      <c r="AO28" s="5">
        <f t="shared" si="41"/>
        <v>0.12272854347218337</v>
      </c>
      <c r="AP28" s="3">
        <f t="shared" si="42"/>
        <v>-3.3238545468423819</v>
      </c>
      <c r="AQ28" s="3">
        <f t="shared" si="42"/>
        <v>-0.92688656240550948</v>
      </c>
      <c r="AR28" s="3">
        <f t="shared" si="42"/>
        <v>4.8458469989568833</v>
      </c>
      <c r="AS28" s="6" t="str">
        <f t="shared" si="43"/>
        <v>FLW</v>
      </c>
      <c r="AT28" s="5">
        <f t="shared" si="44"/>
        <v>-4.9206349206349226E-2</v>
      </c>
      <c r="AU28" s="5">
        <f t="shared" si="44"/>
        <v>-6.2018140589569171E-2</v>
      </c>
      <c r="AV28" s="5">
        <f t="shared" si="44"/>
        <v>0.11122448979591837</v>
      </c>
      <c r="AW28" s="3">
        <f t="shared" si="45"/>
        <v>-1.7558083192120244</v>
      </c>
      <c r="AX28" s="3">
        <f t="shared" si="45"/>
        <v>-1.9434733944241986</v>
      </c>
      <c r="AY28" s="3">
        <f t="shared" si="45"/>
        <v>4.3916178326537505</v>
      </c>
    </row>
    <row r="29" spans="2:51">
      <c r="D29" t="s">
        <v>18</v>
      </c>
      <c r="E29">
        <v>0.36780650542118432</v>
      </c>
      <c r="F29">
        <v>0.56630525437864887</v>
      </c>
      <c r="G29">
        <v>6.58882402001668E-2</v>
      </c>
      <c r="H29">
        <v>0.30573248407643311</v>
      </c>
      <c r="I29">
        <v>0.5562632696390658</v>
      </c>
      <c r="J29">
        <v>0.13800424628450106</v>
      </c>
      <c r="K29">
        <v>0.19604612850082373</v>
      </c>
      <c r="L29">
        <v>0.56342668863261947</v>
      </c>
      <c r="M29">
        <v>0.24052718286655683</v>
      </c>
      <c r="N29" t="str">
        <f t="shared" si="19"/>
        <v>XS</v>
      </c>
      <c r="O29">
        <f t="shared" si="55"/>
        <v>1198.9999999999998</v>
      </c>
      <c r="P29">
        <f t="shared" si="47"/>
        <v>1884</v>
      </c>
      <c r="Q29">
        <f t="shared" si="47"/>
        <v>607.00000000000011</v>
      </c>
      <c r="S29">
        <f t="shared" si="56"/>
        <v>1.9393234361221075E-4</v>
      </c>
      <c r="T29">
        <f t="shared" si="48"/>
        <v>2.0484037801649934E-4</v>
      </c>
      <c r="U29">
        <f t="shared" si="49"/>
        <v>5.1331926608416963E-5</v>
      </c>
      <c r="V29">
        <f t="shared" si="57"/>
        <v>1.1266461372446215E-4</v>
      </c>
      <c r="W29">
        <f t="shared" si="50"/>
        <v>1.3101615949549989E-4</v>
      </c>
      <c r="X29">
        <f t="shared" si="51"/>
        <v>6.3141759178316265E-5</v>
      </c>
      <c r="Y29">
        <f t="shared" si="58"/>
        <v>2.5965740362547321E-4</v>
      </c>
      <c r="Z29">
        <f t="shared" si="52"/>
        <v>4.0523402828517409E-4</v>
      </c>
      <c r="AA29">
        <f t="shared" si="53"/>
        <v>3.0094539896018905E-4</v>
      </c>
      <c r="AB29" s="2" t="str">
        <f t="shared" si="30"/>
        <v>XS</v>
      </c>
      <c r="AC29" s="4">
        <f t="shared" si="59"/>
        <v>-3.4460872483685674</v>
      </c>
      <c r="AD29" s="4">
        <f t="shared" si="60"/>
        <v>5.8294939873244331</v>
      </c>
      <c r="AE29" s="4">
        <f t="shared" si="61"/>
        <v>-5.2595927587913467</v>
      </c>
      <c r="AF29" s="4">
        <f t="shared" si="62"/>
        <v>-6.2519625629830351</v>
      </c>
      <c r="AG29" s="4">
        <f t="shared" si="63"/>
        <v>12.368269347177664</v>
      </c>
      <c r="AH29" s="4">
        <f t="shared" si="64"/>
        <v>-10.024174421741309</v>
      </c>
      <c r="AI29" s="4">
        <f t="shared" si="65"/>
        <v>-2.973239113680731</v>
      </c>
      <c r="AJ29" s="4">
        <f t="shared" si="66"/>
        <v>7.2886056355537265</v>
      </c>
      <c r="AK29" s="4">
        <f t="shared" si="67"/>
        <v>-5.9127442351775112</v>
      </c>
      <c r="AL29" s="6" t="str">
        <f t="shared" si="40"/>
        <v>XS</v>
      </c>
      <c r="AM29" s="5">
        <f t="shared" si="41"/>
        <v>-6.2074021344751207E-2</v>
      </c>
      <c r="AN29" s="5">
        <f t="shared" si="41"/>
        <v>-1.0041984739583065E-2</v>
      </c>
      <c r="AO29" s="5">
        <f t="shared" si="41"/>
        <v>7.2116006084334258E-2</v>
      </c>
      <c r="AP29" s="3">
        <f t="shared" si="42"/>
        <v>-3.5450793533867273</v>
      </c>
      <c r="AQ29" s="3">
        <f t="shared" si="42"/>
        <v>-0.5479521734358157</v>
      </c>
      <c r="AR29" s="3">
        <f t="shared" si="42"/>
        <v>6.7402938977833511</v>
      </c>
      <c r="AS29" s="6" t="str">
        <f t="shared" si="43"/>
        <v>XS</v>
      </c>
      <c r="AT29" s="5">
        <f t="shared" si="44"/>
        <v>-0.10968635557560938</v>
      </c>
      <c r="AU29" s="5">
        <f t="shared" si="44"/>
        <v>7.1634189935536607E-3</v>
      </c>
      <c r="AV29" s="5">
        <f t="shared" si="44"/>
        <v>0.10252293658205577</v>
      </c>
      <c r="AW29" s="3">
        <f t="shared" si="45"/>
        <v>-6.26424430181061</v>
      </c>
      <c r="AX29" s="3">
        <f t="shared" si="45"/>
        <v>0.39088000116918153</v>
      </c>
      <c r="AY29" s="3">
        <f t="shared" si="45"/>
        <v>9.5822655932823952</v>
      </c>
    </row>
    <row r="30" spans="2:51">
      <c r="D30" t="s">
        <v>19</v>
      </c>
      <c r="E30">
        <v>0.32328415651058373</v>
      </c>
      <c r="F30">
        <v>0.59846055163566392</v>
      </c>
      <c r="G30">
        <v>7.8255291853752407E-2</v>
      </c>
      <c r="H30">
        <v>0.2498932080307561</v>
      </c>
      <c r="I30">
        <v>0.62281076463049978</v>
      </c>
      <c r="J30">
        <v>0.12729602733874412</v>
      </c>
      <c r="K30">
        <v>0.17770597738287561</v>
      </c>
      <c r="L30">
        <v>0.58642972536348947</v>
      </c>
      <c r="M30">
        <v>0.23586429725363489</v>
      </c>
      <c r="N30" t="str">
        <f t="shared" si="19"/>
        <v>VG</v>
      </c>
      <c r="O30">
        <f t="shared" si="55"/>
        <v>1559.0000000000005</v>
      </c>
      <c r="P30">
        <f t="shared" si="47"/>
        <v>2341.0000000000005</v>
      </c>
      <c r="Q30">
        <f t="shared" si="47"/>
        <v>619</v>
      </c>
      <c r="S30">
        <f t="shared" si="56"/>
        <v>1.4032810177025276E-4</v>
      </c>
      <c r="T30">
        <f t="shared" si="48"/>
        <v>1.5414080806388754E-4</v>
      </c>
      <c r="U30">
        <f t="shared" si="49"/>
        <v>4.6267736466091347E-5</v>
      </c>
      <c r="V30">
        <f t="shared" si="57"/>
        <v>8.0071163011898047E-5</v>
      </c>
      <c r="W30">
        <f t="shared" si="50"/>
        <v>1.003492166129312E-4</v>
      </c>
      <c r="X30">
        <f t="shared" si="51"/>
        <v>4.7454826468397181E-5</v>
      </c>
      <c r="Y30">
        <f t="shared" si="58"/>
        <v>2.3606876088089261E-4</v>
      </c>
      <c r="Z30">
        <f t="shared" si="52"/>
        <v>3.9180921255830658E-4</v>
      </c>
      <c r="AA30">
        <f t="shared" si="53"/>
        <v>2.9116693139690446E-4</v>
      </c>
      <c r="AB30" s="2" t="str">
        <f t="shared" si="30"/>
        <v>VG</v>
      </c>
      <c r="AC30" s="3">
        <f t="shared" si="59"/>
        <v>-0.6236942235441405</v>
      </c>
      <c r="AD30" s="4">
        <f t="shared" si="60"/>
        <v>2.9334002558731123</v>
      </c>
      <c r="AE30" s="4">
        <f t="shared" si="61"/>
        <v>-4.6291137972396852</v>
      </c>
      <c r="AF30" s="3">
        <f t="shared" si="62"/>
        <v>0.23116961402125227</v>
      </c>
      <c r="AG30" s="4">
        <f t="shared" si="63"/>
        <v>4.0661026748686382</v>
      </c>
      <c r="AH30" s="4">
        <f t="shared" si="64"/>
        <v>-6.6691806732779515</v>
      </c>
      <c r="AI30" s="4">
        <f t="shared" si="65"/>
        <v>2.8806365440593682</v>
      </c>
      <c r="AJ30" s="3">
        <f t="shared" si="66"/>
        <v>0.82150015966346512</v>
      </c>
      <c r="AK30" s="4">
        <f t="shared" si="67"/>
        <v>-3.9072145494073109</v>
      </c>
      <c r="AL30" s="6" t="str">
        <f t="shared" si="40"/>
        <v>VG</v>
      </c>
      <c r="AM30" s="5">
        <f t="shared" si="41"/>
        <v>-7.3390948479827633E-2</v>
      </c>
      <c r="AN30" s="5">
        <f t="shared" si="41"/>
        <v>2.4350212994835863E-2</v>
      </c>
      <c r="AO30" s="5">
        <f t="shared" si="41"/>
        <v>4.9040735484991715E-2</v>
      </c>
      <c r="AP30" s="3">
        <f t="shared" si="42"/>
        <v>-4.9435329101167946</v>
      </c>
      <c r="AQ30" s="3">
        <f t="shared" si="42"/>
        <v>1.5263965736523748</v>
      </c>
      <c r="AR30" s="3">
        <f t="shared" si="42"/>
        <v>5.0656466973145449</v>
      </c>
      <c r="AS30" s="6" t="str">
        <f t="shared" si="43"/>
        <v>VG</v>
      </c>
      <c r="AT30" s="5">
        <f t="shared" si="44"/>
        <v>-7.218723064788049E-2</v>
      </c>
      <c r="AU30" s="5">
        <f t="shared" si="44"/>
        <v>-3.6381039267010307E-2</v>
      </c>
      <c r="AV30" s="5">
        <f t="shared" si="44"/>
        <v>0.10856826991489077</v>
      </c>
      <c r="AW30" s="3">
        <f t="shared" si="45"/>
        <v>-4.8624518116982243</v>
      </c>
      <c r="AX30" s="3">
        <f t="shared" si="45"/>
        <v>-2.2805506339864094</v>
      </c>
      <c r="AY30" s="3">
        <f t="shared" si="45"/>
        <v>11.214523854272764</v>
      </c>
    </row>
    <row r="31" spans="2:51">
      <c r="D31" t="s">
        <v>20</v>
      </c>
      <c r="E31">
        <v>0.33806957373836355</v>
      </c>
      <c r="F31">
        <v>0.60852523272905434</v>
      </c>
      <c r="G31">
        <v>5.3405193532582065E-2</v>
      </c>
      <c r="H31">
        <v>0.20680272108843537</v>
      </c>
      <c r="I31">
        <v>0.69904761904761903</v>
      </c>
      <c r="J31">
        <v>9.4149659863945578E-2</v>
      </c>
      <c r="K31">
        <v>7.7424612876935611E-2</v>
      </c>
      <c r="L31">
        <v>0.7636511817440913</v>
      </c>
      <c r="M31">
        <v>0.15892420537897312</v>
      </c>
      <c r="N31" t="str">
        <f t="shared" si="19"/>
        <v>TW</v>
      </c>
      <c r="O31">
        <f t="shared" si="55"/>
        <v>2041.0000000000002</v>
      </c>
      <c r="P31">
        <f t="shared" si="47"/>
        <v>3675</v>
      </c>
      <c r="Q31">
        <f t="shared" si="47"/>
        <v>1227</v>
      </c>
      <c r="S31">
        <f t="shared" si="56"/>
        <v>1.0964161540946825E-4</v>
      </c>
      <c r="T31">
        <f t="shared" si="48"/>
        <v>1.1671840953508308E-4</v>
      </c>
      <c r="U31">
        <f t="shared" si="49"/>
        <v>2.4768779439651894E-5</v>
      </c>
      <c r="V31">
        <f t="shared" si="57"/>
        <v>4.4635470922137191E-5</v>
      </c>
      <c r="W31">
        <f t="shared" si="50"/>
        <v>5.7246270843938484E-5</v>
      </c>
      <c r="X31">
        <f t="shared" si="51"/>
        <v>2.3206939159577944E-5</v>
      </c>
      <c r="Y31">
        <f t="shared" si="58"/>
        <v>5.8215193315234125E-5</v>
      </c>
      <c r="Z31">
        <f t="shared" si="52"/>
        <v>1.4709702882228536E-4</v>
      </c>
      <c r="AA31">
        <f t="shared" si="53"/>
        <v>1.0893830670222908E-4</v>
      </c>
      <c r="AB31" s="2" t="str">
        <f t="shared" si="30"/>
        <v>TW</v>
      </c>
      <c r="AC31" s="4">
        <f t="shared" si="59"/>
        <v>-3.6076933276162086</v>
      </c>
      <c r="AD31" s="4">
        <f t="shared" si="60"/>
        <v>5.4077973542390891</v>
      </c>
      <c r="AE31" s="4">
        <f t="shared" si="61"/>
        <v>-4.4063345774537002</v>
      </c>
      <c r="AF31" s="4">
        <f t="shared" si="62"/>
        <v>-6.2124725187405581</v>
      </c>
      <c r="AG31" s="4">
        <f t="shared" si="63"/>
        <v>10.679990642244665</v>
      </c>
      <c r="AH31" s="4">
        <f t="shared" si="64"/>
        <v>-8.5007411945562854</v>
      </c>
      <c r="AI31" s="4">
        <f t="shared" si="65"/>
        <v>-2.0690685773285908</v>
      </c>
      <c r="AJ31" s="4">
        <f t="shared" si="66"/>
        <v>5.2031579123962723</v>
      </c>
      <c r="AK31" s="4">
        <f t="shared" si="67"/>
        <v>-4.5895142667004833</v>
      </c>
      <c r="AL31" s="6" t="str">
        <f t="shared" si="40"/>
        <v>TW</v>
      </c>
      <c r="AM31" s="5">
        <f t="shared" si="41"/>
        <v>-0.13126685264992818</v>
      </c>
      <c r="AN31" s="5">
        <f t="shared" si="41"/>
        <v>9.0522386318564685E-2</v>
      </c>
      <c r="AO31" s="5">
        <f t="shared" si="41"/>
        <v>4.0744466331363513E-2</v>
      </c>
      <c r="AP31" s="3">
        <f t="shared" si="42"/>
        <v>-10.568281148091071</v>
      </c>
      <c r="AQ31" s="3">
        <f t="shared" si="42"/>
        <v>6.863180998124446</v>
      </c>
      <c r="AR31" s="3">
        <f t="shared" si="42"/>
        <v>5.882445193573183</v>
      </c>
      <c r="AS31" s="6" t="str">
        <f t="shared" si="43"/>
        <v>TW</v>
      </c>
      <c r="AT31" s="5">
        <f t="shared" si="44"/>
        <v>-0.12937810821149975</v>
      </c>
      <c r="AU31" s="5">
        <f t="shared" si="44"/>
        <v>6.4603562696472272E-2</v>
      </c>
      <c r="AV31" s="5">
        <f t="shared" si="44"/>
        <v>6.4774545515027537E-2</v>
      </c>
      <c r="AW31" s="3">
        <f t="shared" si="45"/>
        <v>-10.416218522689075</v>
      </c>
      <c r="AX31" s="3">
        <f t="shared" si="45"/>
        <v>4.8980805957679276</v>
      </c>
      <c r="AY31" s="3">
        <f t="shared" si="45"/>
        <v>9.3517659755787967</v>
      </c>
    </row>
    <row r="32" spans="2:51">
      <c r="D32" t="s">
        <v>21</v>
      </c>
      <c r="E32">
        <v>0.33534540576794097</v>
      </c>
      <c r="F32">
        <v>0.58953722334004022</v>
      </c>
      <c r="G32">
        <v>7.5117370892018781E-2</v>
      </c>
      <c r="H32">
        <v>0.24312977099236641</v>
      </c>
      <c r="I32">
        <v>0.63893129770992363</v>
      </c>
      <c r="J32">
        <v>0.11793893129770992</v>
      </c>
      <c r="K32">
        <v>0.16570104287369641</v>
      </c>
      <c r="L32">
        <v>0.64310544611819231</v>
      </c>
      <c r="M32">
        <v>0.19119351100811124</v>
      </c>
      <c r="N32" t="str">
        <f t="shared" si="19"/>
        <v>YD</v>
      </c>
      <c r="O32">
        <f t="shared" si="55"/>
        <v>1490.9999999999998</v>
      </c>
      <c r="P32">
        <f t="shared" si="47"/>
        <v>2620.0000000000009</v>
      </c>
      <c r="Q32">
        <f t="shared" si="47"/>
        <v>862.99999999999989</v>
      </c>
      <c r="S32">
        <f t="shared" si="56"/>
        <v>1.4948951347972905E-4</v>
      </c>
      <c r="T32">
        <f t="shared" si="48"/>
        <v>1.6229583208353843E-4</v>
      </c>
      <c r="U32">
        <f t="shared" si="49"/>
        <v>4.659607745291058E-5</v>
      </c>
      <c r="V32">
        <f t="shared" si="57"/>
        <v>7.0235757805177788E-5</v>
      </c>
      <c r="W32">
        <f t="shared" si="50"/>
        <v>8.8052707830777284E-5</v>
      </c>
      <c r="X32">
        <f t="shared" si="51"/>
        <v>3.9705854878650359E-5</v>
      </c>
      <c r="Y32">
        <f t="shared" si="58"/>
        <v>1.6019027492962439E-4</v>
      </c>
      <c r="Z32">
        <f t="shared" si="52"/>
        <v>2.6595693081264563E-4</v>
      </c>
      <c r="AA32">
        <f t="shared" si="53"/>
        <v>1.791871985590991E-4</v>
      </c>
      <c r="AB32" s="2" t="str">
        <f t="shared" si="30"/>
        <v>YD</v>
      </c>
      <c r="AC32" s="4">
        <f t="shared" si="59"/>
        <v>-2.8170295110074375</v>
      </c>
      <c r="AD32" s="4">
        <f t="shared" si="60"/>
        <v>5.5935948406902423</v>
      </c>
      <c r="AE32" s="4">
        <f t="shared" si="61"/>
        <v>-5.810028691293188</v>
      </c>
      <c r="AF32" s="4">
        <f t="shared" si="62"/>
        <v>-2.2079810378536218</v>
      </c>
      <c r="AG32" s="4">
        <f t="shared" si="63"/>
        <v>7.83922472532391</v>
      </c>
      <c r="AH32" s="4">
        <f t="shared" si="64"/>
        <v>-9.3602463186877571</v>
      </c>
      <c r="AI32" s="3">
        <f t="shared" si="65"/>
        <v>-0.59791209377195387</v>
      </c>
      <c r="AJ32" s="4">
        <f t="shared" si="66"/>
        <v>4.3566322116115028</v>
      </c>
      <c r="AK32" s="4">
        <f t="shared" si="67"/>
        <v>-4.9555497374853994</v>
      </c>
      <c r="AL32" s="6" t="str">
        <f t="shared" si="40"/>
        <v>YD</v>
      </c>
      <c r="AM32" s="5">
        <f t="shared" si="41"/>
        <v>-9.2215634775574568E-2</v>
      </c>
      <c r="AN32" s="5">
        <f t="shared" si="41"/>
        <v>4.9394074369883412E-2</v>
      </c>
      <c r="AO32" s="5">
        <f t="shared" si="41"/>
        <v>4.2821560405691142E-2</v>
      </c>
      <c r="AP32" s="3">
        <f t="shared" si="42"/>
        <v>-6.2210623700223611</v>
      </c>
      <c r="AQ32" s="3">
        <f t="shared" si="42"/>
        <v>3.1217801864340826</v>
      </c>
      <c r="AR32" s="3">
        <f t="shared" si="42"/>
        <v>4.6094831197565442</v>
      </c>
      <c r="AS32" s="6" t="str">
        <f t="shared" si="43"/>
        <v>YD</v>
      </c>
      <c r="AT32" s="5">
        <f t="shared" si="44"/>
        <v>-7.7428728118669993E-2</v>
      </c>
      <c r="AU32" s="5">
        <f t="shared" si="44"/>
        <v>4.1741484082686853E-3</v>
      </c>
      <c r="AV32" s="5">
        <f t="shared" si="44"/>
        <v>7.3254579710401321E-2</v>
      </c>
      <c r="AW32" s="3">
        <f t="shared" si="45"/>
        <v>-5.2235062745058123</v>
      </c>
      <c r="AX32" s="3">
        <f t="shared" si="45"/>
        <v>0.26381249091922809</v>
      </c>
      <c r="AY32" s="3">
        <f t="shared" si="45"/>
        <v>7.8854143898753897</v>
      </c>
    </row>
    <row r="33" spans="1:77">
      <c r="D33" t="s">
        <v>22</v>
      </c>
      <c r="E33">
        <v>0.27112676056338031</v>
      </c>
      <c r="F33">
        <v>0.68544600938967137</v>
      </c>
      <c r="G33">
        <v>4.3427230046948359E-2</v>
      </c>
      <c r="H33">
        <v>0.17624428949266652</v>
      </c>
      <c r="I33">
        <v>0.74200528973310897</v>
      </c>
      <c r="J33">
        <v>8.1750420774224578E-2</v>
      </c>
      <c r="K33">
        <v>7.1428571428571425E-2</v>
      </c>
      <c r="L33">
        <v>0.77880184331797231</v>
      </c>
      <c r="M33">
        <v>0.14976958525345621</v>
      </c>
      <c r="N33" t="str">
        <f t="shared" si="19"/>
        <v>CG</v>
      </c>
      <c r="O33">
        <f t="shared" si="55"/>
        <v>2555.9999999999995</v>
      </c>
      <c r="P33">
        <f t="shared" si="47"/>
        <v>4159</v>
      </c>
      <c r="Q33">
        <f t="shared" si="47"/>
        <v>1302.0000000000002</v>
      </c>
      <c r="S33">
        <f t="shared" si="56"/>
        <v>7.731496098192011E-5</v>
      </c>
      <c r="T33">
        <f t="shared" si="48"/>
        <v>8.4354373083507812E-5</v>
      </c>
      <c r="U33">
        <f t="shared" si="49"/>
        <v>1.6252467033410717E-5</v>
      </c>
      <c r="V33">
        <f t="shared" si="57"/>
        <v>3.4907968240897252E-5</v>
      </c>
      <c r="W33">
        <f t="shared" si="50"/>
        <v>4.602871837970521E-5</v>
      </c>
      <c r="X33">
        <f t="shared" si="51"/>
        <v>1.8049360297538308E-5</v>
      </c>
      <c r="Y33">
        <f t="shared" si="58"/>
        <v>5.0942035800495307E-5</v>
      </c>
      <c r="Z33">
        <f t="shared" si="52"/>
        <v>1.3231146863479324E-4</v>
      </c>
      <c r="AA33">
        <f t="shared" si="53"/>
        <v>9.7802347608651237E-5</v>
      </c>
      <c r="AB33" s="2" t="str">
        <f t="shared" si="30"/>
        <v>CG</v>
      </c>
      <c r="AC33" s="3">
        <f t="shared" si="59"/>
        <v>0.27996709812515574</v>
      </c>
      <c r="AD33" s="3">
        <f t="shared" si="60"/>
        <v>1.2070368795894926</v>
      </c>
      <c r="AE33" s="4">
        <f t="shared" si="61"/>
        <v>-3.6627219082074007</v>
      </c>
      <c r="AF33" s="3">
        <f t="shared" si="62"/>
        <v>-0.96745327981002294</v>
      </c>
      <c r="AG33" s="4">
        <f t="shared" si="63"/>
        <v>4.2420828916474171</v>
      </c>
      <c r="AH33" s="4">
        <f t="shared" si="64"/>
        <v>-5.7231685746946876</v>
      </c>
      <c r="AI33" s="3">
        <f t="shared" si="65"/>
        <v>-0.12701733642527593</v>
      </c>
      <c r="AJ33" s="4">
        <f t="shared" si="66"/>
        <v>3.0749677856640694</v>
      </c>
      <c r="AK33" s="4">
        <f t="shared" si="67"/>
        <v>-3.5705149610288092</v>
      </c>
      <c r="AL33" s="6" t="str">
        <f t="shared" si="40"/>
        <v>CG</v>
      </c>
      <c r="AM33" s="5">
        <f t="shared" si="41"/>
        <v>-9.4882471070713792E-2</v>
      </c>
      <c r="AN33" s="5">
        <f t="shared" si="41"/>
        <v>5.6559280343437601E-2</v>
      </c>
      <c r="AO33" s="5">
        <f t="shared" si="41"/>
        <v>3.8323190727276218E-2</v>
      </c>
      <c r="AP33" s="3">
        <f t="shared" si="42"/>
        <v>-8.9566413988464646</v>
      </c>
      <c r="AQ33" s="3">
        <f t="shared" si="42"/>
        <v>4.9532840970364145</v>
      </c>
      <c r="AR33" s="3">
        <f t="shared" si="42"/>
        <v>6.5433934111443497</v>
      </c>
      <c r="AS33" s="6" t="str">
        <f t="shared" si="43"/>
        <v>CG</v>
      </c>
      <c r="AT33" s="5">
        <f t="shared" si="44"/>
        <v>-0.10481571806409509</v>
      </c>
      <c r="AU33" s="5">
        <f t="shared" si="44"/>
        <v>3.6796553584863334E-2</v>
      </c>
      <c r="AV33" s="5">
        <f t="shared" si="44"/>
        <v>6.8019164479231634E-2</v>
      </c>
      <c r="AW33" s="3">
        <f t="shared" si="45"/>
        <v>-9.8943122904443435</v>
      </c>
      <c r="AX33" s="3">
        <f t="shared" si="45"/>
        <v>3.2225265701917536</v>
      </c>
      <c r="AY33" s="3">
        <f t="shared" si="45"/>
        <v>11.613755124209131</v>
      </c>
    </row>
    <row r="34" spans="1:77">
      <c r="D34" t="s">
        <v>23</v>
      </c>
      <c r="E34">
        <v>0.24957555178268251</v>
      </c>
      <c r="F34">
        <v>0.72495755517826821</v>
      </c>
      <c r="G34">
        <v>2.5466893039049237E-2</v>
      </c>
      <c r="H34">
        <v>0.25831117021276595</v>
      </c>
      <c r="I34">
        <v>0.69381648936170215</v>
      </c>
      <c r="J34">
        <v>4.7872340425531915E-2</v>
      </c>
      <c r="K34">
        <v>0.20846394984326019</v>
      </c>
      <c r="L34">
        <v>0.65987460815047017</v>
      </c>
      <c r="M34">
        <v>0.13166144200626959</v>
      </c>
      <c r="N34" t="str">
        <f t="shared" si="19"/>
        <v>FH</v>
      </c>
      <c r="O34">
        <f t="shared" si="55"/>
        <v>3534</v>
      </c>
      <c r="P34">
        <f t="shared" si="47"/>
        <v>3008.9999999999995</v>
      </c>
      <c r="Q34">
        <f t="shared" si="47"/>
        <v>639</v>
      </c>
      <c r="S34">
        <f t="shared" si="56"/>
        <v>5.2995924090280726E-5</v>
      </c>
      <c r="T34">
        <f t="shared" si="48"/>
        <v>5.6421646397344769E-5</v>
      </c>
      <c r="U34">
        <f t="shared" si="49"/>
        <v>7.0227307294812855E-6</v>
      </c>
      <c r="V34">
        <f t="shared" si="57"/>
        <v>6.3671156382877182E-5</v>
      </c>
      <c r="W34">
        <f t="shared" si="50"/>
        <v>7.0599923048024333E-5</v>
      </c>
      <c r="X34">
        <f t="shared" si="51"/>
        <v>1.5148082235863711E-5</v>
      </c>
      <c r="Y34">
        <f t="shared" si="58"/>
        <v>2.5822649680595756E-4</v>
      </c>
      <c r="Z34">
        <f t="shared" si="52"/>
        <v>3.5123647835482569E-4</v>
      </c>
      <c r="AA34">
        <f t="shared" si="53"/>
        <v>1.7891503395164209E-4</v>
      </c>
      <c r="AB34" s="2" t="str">
        <f t="shared" si="30"/>
        <v>FH</v>
      </c>
      <c r="AC34" s="4">
        <f t="shared" si="59"/>
        <v>-2.9598421622677327</v>
      </c>
      <c r="AD34" s="4">
        <f t="shared" si="60"/>
        <v>4.4047740650006206</v>
      </c>
      <c r="AE34" s="4">
        <f t="shared" si="61"/>
        <v>-4.7671815255002254</v>
      </c>
      <c r="AF34" s="3">
        <f t="shared" si="62"/>
        <v>-1.7727582225921186</v>
      </c>
      <c r="AG34" s="4">
        <f t="shared" si="63"/>
        <v>2.7533461413539015</v>
      </c>
      <c r="AH34" s="4">
        <f t="shared" si="64"/>
        <v>-2.3839999283383171</v>
      </c>
      <c r="AI34" s="3">
        <f t="shared" si="65"/>
        <v>0.76570115860886723</v>
      </c>
      <c r="AJ34" s="3">
        <f t="shared" si="66"/>
        <v>1.1033455681545308</v>
      </c>
      <c r="AK34" s="4">
        <f t="shared" si="67"/>
        <v>-2.6405411558041685</v>
      </c>
      <c r="AL34" s="6" t="str">
        <f t="shared" si="40"/>
        <v>FH</v>
      </c>
      <c r="AM34" s="5">
        <f t="shared" si="41"/>
        <v>8.7356184300834416E-3</v>
      </c>
      <c r="AN34" s="5">
        <f t="shared" si="41"/>
        <v>-3.114106581656606E-2</v>
      </c>
      <c r="AO34" s="5">
        <f t="shared" si="41"/>
        <v>2.2405447386482678E-2</v>
      </c>
      <c r="AP34" s="3">
        <f t="shared" si="42"/>
        <v>0.80875967835273055</v>
      </c>
      <c r="AQ34" s="3">
        <f t="shared" si="42"/>
        <v>-2.7630881173198274</v>
      </c>
      <c r="AR34" s="3">
        <f t="shared" si="42"/>
        <v>4.7584204260644123</v>
      </c>
      <c r="AS34" s="6" t="str">
        <f t="shared" si="43"/>
        <v>FH</v>
      </c>
      <c r="AT34" s="5">
        <f t="shared" si="44"/>
        <v>-4.9847220369505757E-2</v>
      </c>
      <c r="AU34" s="5">
        <f t="shared" si="44"/>
        <v>-3.3941881211231983E-2</v>
      </c>
      <c r="AV34" s="5">
        <f t="shared" si="44"/>
        <v>8.3789101580737671E-2</v>
      </c>
      <c r="AW34" s="3">
        <f t="shared" si="45"/>
        <v>-4.6149476691868365</v>
      </c>
      <c r="AX34" s="3">
        <f t="shared" si="45"/>
        <v>-3.011599192097846</v>
      </c>
      <c r="AY34" s="3">
        <f t="shared" si="45"/>
        <v>17.79494805731521</v>
      </c>
    </row>
    <row r="35" spans="1:77">
      <c r="D35" t="s">
        <v>24</v>
      </c>
      <c r="E35">
        <v>0.20769042370805779</v>
      </c>
      <c r="F35">
        <v>0.75606171932402644</v>
      </c>
      <c r="G35">
        <v>3.6247856967915749E-2</v>
      </c>
      <c r="H35">
        <v>0.14171801377310619</v>
      </c>
      <c r="I35">
        <v>0.7857919536063791</v>
      </c>
      <c r="J35">
        <v>7.2490032620514677E-2</v>
      </c>
      <c r="K35">
        <v>7.7826725403817909E-2</v>
      </c>
      <c r="L35">
        <v>0.7687224669603524</v>
      </c>
      <c r="M35">
        <v>0.15345080763582966</v>
      </c>
      <c r="N35" t="str">
        <f t="shared" si="19"/>
        <v>BK</v>
      </c>
      <c r="O35">
        <f t="shared" si="55"/>
        <v>4082.9999999999995</v>
      </c>
      <c r="P35">
        <f t="shared" si="47"/>
        <v>5518.0000000000009</v>
      </c>
      <c r="Q35">
        <f t="shared" si="47"/>
        <v>1362.0000000000002</v>
      </c>
      <c r="S35">
        <f t="shared" si="56"/>
        <v>4.0302501006129129E-5</v>
      </c>
      <c r="T35">
        <f t="shared" si="48"/>
        <v>4.5170804775122095E-5</v>
      </c>
      <c r="U35">
        <f t="shared" si="49"/>
        <v>8.5559514653806705E-6</v>
      </c>
      <c r="V35">
        <f t="shared" si="57"/>
        <v>2.2043134894039842E-5</v>
      </c>
      <c r="W35">
        <f t="shared" si="50"/>
        <v>3.0504342017732737E-5</v>
      </c>
      <c r="X35">
        <f t="shared" si="51"/>
        <v>1.2184709639577997E-5</v>
      </c>
      <c r="Y35">
        <f t="shared" si="58"/>
        <v>5.269436579789767E-5</v>
      </c>
      <c r="Z35">
        <f t="shared" si="52"/>
        <v>1.3053468116794588E-4</v>
      </c>
      <c r="AA35">
        <f t="shared" si="53"/>
        <v>9.5377134560749823E-5</v>
      </c>
      <c r="AB35" s="2" t="str">
        <f t="shared" si="30"/>
        <v>BK</v>
      </c>
      <c r="AC35" s="4">
        <f t="shared" si="59"/>
        <v>-9.1431929600097845</v>
      </c>
      <c r="AD35" s="4">
        <f t="shared" si="60"/>
        <v>10.982314555016233</v>
      </c>
      <c r="AE35" s="4">
        <f t="shared" si="61"/>
        <v>-5.5775487722674164</v>
      </c>
      <c r="AF35" s="4">
        <f t="shared" si="62"/>
        <v>-10.542184430065504</v>
      </c>
      <c r="AG35" s="4">
        <f t="shared" si="63"/>
        <v>14.361300257488313</v>
      </c>
      <c r="AH35" s="4">
        <f t="shared" si="64"/>
        <v>-8.7247393811582512</v>
      </c>
      <c r="AI35" s="4">
        <f t="shared" si="65"/>
        <v>-6.6282799853733065</v>
      </c>
      <c r="AJ35" s="4">
        <f t="shared" si="66"/>
        <v>8.5802661498447605</v>
      </c>
      <c r="AK35" s="4">
        <f t="shared" si="67"/>
        <v>-5.3313446576557872</v>
      </c>
      <c r="AL35" s="6" t="str">
        <f t="shared" si="40"/>
        <v>BK</v>
      </c>
      <c r="AM35" s="5">
        <f t="shared" si="41"/>
        <v>-6.5972409934951598E-2</v>
      </c>
      <c r="AN35" s="5">
        <f t="shared" si="41"/>
        <v>2.9730234282352663E-2</v>
      </c>
      <c r="AO35" s="5">
        <f t="shared" si="41"/>
        <v>3.6242175652598928E-2</v>
      </c>
      <c r="AP35" s="3">
        <f t="shared" si="42"/>
        <v>-8.3552475058676894</v>
      </c>
      <c r="AQ35" s="3">
        <f t="shared" si="42"/>
        <v>3.4176036555594247</v>
      </c>
      <c r="AR35" s="3">
        <f t="shared" si="42"/>
        <v>7.9579821968952471</v>
      </c>
      <c r="AS35" s="6" t="str">
        <f t="shared" si="43"/>
        <v>BK</v>
      </c>
      <c r="AT35" s="5">
        <f t="shared" si="44"/>
        <v>-6.3891288369288285E-2</v>
      </c>
      <c r="AU35" s="5">
        <f t="shared" si="44"/>
        <v>-1.7069486646026699E-2</v>
      </c>
      <c r="AV35" s="5">
        <f t="shared" si="44"/>
        <v>8.0960775015314984E-2</v>
      </c>
      <c r="AW35" s="3">
        <f t="shared" si="45"/>
        <v>-8.0916784504389039</v>
      </c>
      <c r="AX35" s="3">
        <f t="shared" si="45"/>
        <v>-1.9622024974963375</v>
      </c>
      <c r="AY35" s="3">
        <f t="shared" si="45"/>
        <v>17.777200033313026</v>
      </c>
    </row>
    <row r="36" spans="1:77">
      <c r="D36" t="s">
        <v>25</v>
      </c>
      <c r="E36">
        <v>0.24150397686189443</v>
      </c>
      <c r="F36">
        <v>0.73608098336948657</v>
      </c>
      <c r="G36">
        <v>2.2415039768618944E-2</v>
      </c>
      <c r="H36">
        <v>0.22955974842767296</v>
      </c>
      <c r="I36">
        <v>0.71855345911949686</v>
      </c>
      <c r="J36">
        <v>5.1886792452830184E-2</v>
      </c>
      <c r="K36">
        <v>0.22123893805309736</v>
      </c>
      <c r="L36">
        <v>0.67256637168141598</v>
      </c>
      <c r="M36">
        <v>0.10619469026548672</v>
      </c>
      <c r="AB36" t="s">
        <v>66</v>
      </c>
    </row>
    <row r="37" spans="1:77">
      <c r="D37" t="s">
        <v>26</v>
      </c>
      <c r="E37">
        <v>0.5901033973412112</v>
      </c>
      <c r="F37">
        <v>0.38404726735598227</v>
      </c>
      <c r="G37">
        <v>2.58493353028065E-2</v>
      </c>
      <c r="H37">
        <v>0.52642487046632125</v>
      </c>
      <c r="I37">
        <v>0.39067357512953366</v>
      </c>
      <c r="J37">
        <v>8.2901554404145081E-2</v>
      </c>
      <c r="K37">
        <v>0.44565217391304346</v>
      </c>
      <c r="L37">
        <v>0.45108695652173914</v>
      </c>
      <c r="M37">
        <v>0.10326086956521739</v>
      </c>
      <c r="AC37" t="s">
        <v>59</v>
      </c>
      <c r="AM37" t="s">
        <v>62</v>
      </c>
      <c r="AT37" t="s">
        <v>65</v>
      </c>
    </row>
    <row r="38" spans="1:77">
      <c r="A38" t="s">
        <v>28</v>
      </c>
    </row>
    <row r="40" spans="1:77">
      <c r="BK40">
        <f t="shared" ref="AC40:BY45" si="68">BK1</f>
        <v>0</v>
      </c>
      <c r="BL40">
        <f t="shared" si="68"/>
        <v>0</v>
      </c>
      <c r="BM40">
        <f t="shared" si="68"/>
        <v>0</v>
      </c>
      <c r="BN40">
        <f t="shared" si="68"/>
        <v>0</v>
      </c>
      <c r="BO40">
        <f t="shared" si="68"/>
        <v>0</v>
      </c>
      <c r="BP40">
        <f t="shared" si="68"/>
        <v>0</v>
      </c>
      <c r="BQ40">
        <f t="shared" si="68"/>
        <v>0</v>
      </c>
      <c r="BR40">
        <f t="shared" si="68"/>
        <v>0</v>
      </c>
      <c r="BS40">
        <f t="shared" si="68"/>
        <v>0</v>
      </c>
      <c r="BT40">
        <f t="shared" si="68"/>
        <v>0</v>
      </c>
      <c r="BU40">
        <f t="shared" si="68"/>
        <v>0</v>
      </c>
      <c r="BV40">
        <f t="shared" si="68"/>
        <v>0</v>
      </c>
      <c r="BW40">
        <f t="shared" si="68"/>
        <v>0</v>
      </c>
      <c r="BX40">
        <f t="shared" si="68"/>
        <v>0</v>
      </c>
      <c r="BY40">
        <f t="shared" si="68"/>
        <v>0</v>
      </c>
    </row>
    <row r="41" spans="1:77">
      <c r="AB41" s="1"/>
      <c r="AC41" s="1" t="str">
        <f t="shared" ref="AB41:AM75" si="69">AC2</f>
        <v>P-VALUES FOR TABLE 2</v>
      </c>
      <c r="AD41" s="1"/>
      <c r="AE41" s="1"/>
      <c r="AF41" s="1"/>
      <c r="AG41" s="1"/>
      <c r="AH41" s="1"/>
      <c r="AI41" s="1"/>
      <c r="AJ41" s="1"/>
      <c r="AK41" s="1"/>
      <c r="AM41" t="str">
        <f t="shared" si="69"/>
        <v>P-VALUES FOR TABLE 2</v>
      </c>
      <c r="AT41">
        <f t="shared" si="68"/>
        <v>0</v>
      </c>
      <c r="BK41">
        <f t="shared" si="68"/>
        <v>0</v>
      </c>
      <c r="BL41">
        <f t="shared" si="68"/>
        <v>0</v>
      </c>
      <c r="BM41">
        <f t="shared" si="68"/>
        <v>0</v>
      </c>
      <c r="BN41">
        <f t="shared" si="68"/>
        <v>0</v>
      </c>
      <c r="BO41">
        <f t="shared" si="68"/>
        <v>0</v>
      </c>
      <c r="BP41">
        <f t="shared" si="68"/>
        <v>0</v>
      </c>
      <c r="BQ41">
        <f t="shared" si="68"/>
        <v>0</v>
      </c>
      <c r="BR41">
        <f t="shared" si="68"/>
        <v>0</v>
      </c>
      <c r="BS41">
        <f t="shared" si="68"/>
        <v>0</v>
      </c>
      <c r="BT41">
        <f t="shared" si="68"/>
        <v>0</v>
      </c>
      <c r="BU41">
        <f t="shared" si="68"/>
        <v>0</v>
      </c>
      <c r="BV41">
        <f t="shared" si="68"/>
        <v>0</v>
      </c>
      <c r="BW41">
        <f t="shared" si="68"/>
        <v>0</v>
      </c>
      <c r="BX41">
        <f t="shared" si="68"/>
        <v>0</v>
      </c>
      <c r="BY41">
        <f t="shared" si="68"/>
        <v>0</v>
      </c>
    </row>
    <row r="42" spans="1:77">
      <c r="AB42" s="1"/>
      <c r="AC42" s="1" t="str">
        <f t="shared" si="68"/>
        <v>Table 2:   Transition Probabilities for Sick Persons</v>
      </c>
      <c r="AD42" s="1"/>
      <c r="AE42" s="1"/>
      <c r="AF42" s="1"/>
      <c r="AG42" s="1"/>
      <c r="AH42" s="1"/>
      <c r="AI42" s="1"/>
      <c r="AJ42" s="1"/>
      <c r="AK42" s="1"/>
      <c r="AM42" t="str">
        <f t="shared" si="68"/>
        <v>Table 2:   Transition Probabilities for Sick Persons</v>
      </c>
      <c r="AT42">
        <f t="shared" si="68"/>
        <v>0</v>
      </c>
      <c r="BK42">
        <f t="shared" si="68"/>
        <v>0</v>
      </c>
      <c r="BL42">
        <f t="shared" si="68"/>
        <v>0</v>
      </c>
      <c r="BM42">
        <f t="shared" si="68"/>
        <v>0</v>
      </c>
      <c r="BN42">
        <f t="shared" si="68"/>
        <v>0</v>
      </c>
      <c r="BO42">
        <f t="shared" si="68"/>
        <v>0</v>
      </c>
      <c r="BP42">
        <f t="shared" si="68"/>
        <v>0</v>
      </c>
      <c r="BQ42">
        <f t="shared" si="68"/>
        <v>0</v>
      </c>
      <c r="BR42">
        <f t="shared" si="68"/>
        <v>0</v>
      </c>
      <c r="BS42">
        <f t="shared" si="68"/>
        <v>0</v>
      </c>
      <c r="BT42">
        <f t="shared" si="68"/>
        <v>0</v>
      </c>
      <c r="BU42">
        <f t="shared" si="68"/>
        <v>0</v>
      </c>
      <c r="BV42">
        <f t="shared" si="68"/>
        <v>0</v>
      </c>
      <c r="BW42">
        <f t="shared" si="68"/>
        <v>0</v>
      </c>
      <c r="BX42">
        <f t="shared" si="68"/>
        <v>0</v>
      </c>
      <c r="BY42">
        <f t="shared" si="68"/>
        <v>0</v>
      </c>
    </row>
    <row r="43" spans="1:77">
      <c r="AB43" s="1"/>
      <c r="AC43" s="1" t="str">
        <f t="shared" si="68"/>
        <v>FEMALE MINUS MALE</v>
      </c>
      <c r="AD43" s="1"/>
      <c r="AE43" s="1"/>
      <c r="AF43" s="1"/>
      <c r="AG43" s="1"/>
      <c r="AH43" s="1"/>
      <c r="AI43" s="1"/>
      <c r="AJ43" s="1"/>
      <c r="AK43" s="1"/>
      <c r="AM43" t="str">
        <f t="shared" si="68"/>
        <v>AGE 80 MINUS AGE 70</v>
      </c>
      <c r="AT43" t="str">
        <f t="shared" si="68"/>
        <v>AGE 90 MINUS AGE 80</v>
      </c>
      <c r="BK43">
        <f t="shared" si="68"/>
        <v>0</v>
      </c>
      <c r="BL43">
        <f t="shared" si="68"/>
        <v>0</v>
      </c>
      <c r="BM43">
        <f t="shared" si="68"/>
        <v>0</v>
      </c>
      <c r="BN43">
        <f t="shared" si="68"/>
        <v>0</v>
      </c>
      <c r="BO43">
        <f t="shared" si="68"/>
        <v>0</v>
      </c>
      <c r="BP43">
        <f t="shared" si="68"/>
        <v>0</v>
      </c>
      <c r="BQ43">
        <f t="shared" si="68"/>
        <v>0</v>
      </c>
      <c r="BR43">
        <f t="shared" si="68"/>
        <v>0</v>
      </c>
      <c r="BS43">
        <f t="shared" si="68"/>
        <v>0</v>
      </c>
      <c r="BT43">
        <f t="shared" si="68"/>
        <v>0</v>
      </c>
      <c r="BU43">
        <f t="shared" si="68"/>
        <v>0</v>
      </c>
      <c r="BV43">
        <f t="shared" si="68"/>
        <v>0</v>
      </c>
      <c r="BW43">
        <f t="shared" si="68"/>
        <v>0</v>
      </c>
      <c r="BX43">
        <f t="shared" si="68"/>
        <v>0</v>
      </c>
      <c r="BY43">
        <f t="shared" si="68"/>
        <v>0</v>
      </c>
    </row>
    <row r="44" spans="1:77">
      <c r="AB44" s="1"/>
      <c r="AC44" s="1" t="str">
        <f t="shared" si="68"/>
        <v>DIFS</v>
      </c>
      <c r="AD44" s="1"/>
      <c r="AE44" s="1"/>
      <c r="AF44" s="1"/>
      <c r="AG44" s="1"/>
      <c r="AH44" s="1"/>
      <c r="AI44" s="1"/>
      <c r="AJ44" s="1"/>
      <c r="AK44" s="1"/>
      <c r="AM44" t="str">
        <f t="shared" si="68"/>
        <v>DIFS</v>
      </c>
      <c r="AP44" t="str">
        <f t="shared" si="68"/>
        <v>Z STATISTIC</v>
      </c>
      <c r="AS44">
        <f t="shared" si="68"/>
        <v>0</v>
      </c>
      <c r="AT44" t="str">
        <f t="shared" si="68"/>
        <v>DIFS</v>
      </c>
      <c r="AW44" t="str">
        <f t="shared" si="68"/>
        <v>Z STATISTIC</v>
      </c>
      <c r="BK44">
        <f t="shared" si="68"/>
        <v>0</v>
      </c>
      <c r="BL44">
        <f t="shared" si="68"/>
        <v>0</v>
      </c>
      <c r="BM44">
        <f t="shared" si="68"/>
        <v>0</v>
      </c>
      <c r="BN44">
        <f t="shared" si="68"/>
        <v>0</v>
      </c>
      <c r="BO44">
        <f t="shared" si="68"/>
        <v>0</v>
      </c>
      <c r="BP44">
        <f t="shared" si="68"/>
        <v>0</v>
      </c>
      <c r="BQ44">
        <f t="shared" si="68"/>
        <v>0</v>
      </c>
      <c r="BR44">
        <f t="shared" si="68"/>
        <v>0</v>
      </c>
      <c r="BS44">
        <f t="shared" si="68"/>
        <v>0</v>
      </c>
      <c r="BT44">
        <f t="shared" si="68"/>
        <v>0</v>
      </c>
      <c r="BU44">
        <f t="shared" si="68"/>
        <v>0</v>
      </c>
      <c r="BV44">
        <f t="shared" si="68"/>
        <v>0</v>
      </c>
      <c r="BW44">
        <f t="shared" si="68"/>
        <v>0</v>
      </c>
      <c r="BX44">
        <f t="shared" si="68"/>
        <v>0</v>
      </c>
      <c r="BY44">
        <f t="shared" si="68"/>
        <v>0</v>
      </c>
    </row>
    <row r="45" spans="1:77">
      <c r="AB45" s="1"/>
      <c r="AC45" s="1" t="str">
        <f t="shared" si="68"/>
        <v>Young Old (65-74)</v>
      </c>
      <c r="AD45" s="1"/>
      <c r="AE45" s="1"/>
      <c r="AF45" s="1" t="str">
        <f t="shared" si="68"/>
        <v>Old Old (75-84)</v>
      </c>
      <c r="AG45" s="1"/>
      <c r="AH45" s="1"/>
      <c r="AI45" s="1" t="str">
        <f t="shared" si="68"/>
        <v>Oldest Old (85-94)</v>
      </c>
      <c r="AJ45" s="1"/>
      <c r="AK45" s="1"/>
      <c r="AM45" t="str">
        <f t="shared" si="68"/>
        <v>Young Old (65-74)</v>
      </c>
      <c r="AP45" t="str">
        <f t="shared" si="68"/>
        <v xml:space="preserve"> </v>
      </c>
      <c r="AS45">
        <f t="shared" si="68"/>
        <v>0</v>
      </c>
      <c r="AT45" t="str">
        <f t="shared" si="68"/>
        <v>Young Old (65-74)</v>
      </c>
      <c r="AW45" t="str">
        <f t="shared" si="68"/>
        <v xml:space="preserve"> </v>
      </c>
      <c r="BK45">
        <f t="shared" ref="AC45:BY50" si="70">BK6</f>
        <v>0</v>
      </c>
      <c r="BL45">
        <f t="shared" si="70"/>
        <v>0</v>
      </c>
      <c r="BM45">
        <f t="shared" si="70"/>
        <v>0</v>
      </c>
      <c r="BN45">
        <f t="shared" si="70"/>
        <v>0</v>
      </c>
      <c r="BO45">
        <f t="shared" si="70"/>
        <v>0</v>
      </c>
      <c r="BP45">
        <f t="shared" si="70"/>
        <v>0</v>
      </c>
      <c r="BQ45">
        <f t="shared" si="70"/>
        <v>0</v>
      </c>
      <c r="BR45">
        <f t="shared" si="70"/>
        <v>0</v>
      </c>
      <c r="BS45">
        <f t="shared" si="70"/>
        <v>0</v>
      </c>
      <c r="BT45">
        <f t="shared" si="70"/>
        <v>0</v>
      </c>
      <c r="BU45">
        <f t="shared" si="70"/>
        <v>0</v>
      </c>
      <c r="BV45">
        <f t="shared" si="70"/>
        <v>0</v>
      </c>
      <c r="BW45">
        <f t="shared" si="70"/>
        <v>0</v>
      </c>
      <c r="BX45">
        <f t="shared" si="70"/>
        <v>0</v>
      </c>
      <c r="BY45">
        <f t="shared" si="70"/>
        <v>0</v>
      </c>
    </row>
    <row r="46" spans="1:77">
      <c r="AB46" s="1"/>
      <c r="AC46" s="1" t="str">
        <f t="shared" si="70"/>
        <v>P(H)</v>
      </c>
      <c r="AD46" s="1" t="str">
        <f t="shared" si="70"/>
        <v>P(S)</v>
      </c>
      <c r="AE46" s="1" t="str">
        <f t="shared" si="70"/>
        <v>P(D)</v>
      </c>
      <c r="AF46" s="1" t="str">
        <f t="shared" si="70"/>
        <v>P(H)</v>
      </c>
      <c r="AG46" s="1" t="str">
        <f t="shared" si="70"/>
        <v>P(S)</v>
      </c>
      <c r="AH46" s="1" t="str">
        <f t="shared" si="70"/>
        <v>P(D)</v>
      </c>
      <c r="AI46" s="1" t="str">
        <f t="shared" si="70"/>
        <v>P(H)</v>
      </c>
      <c r="AJ46" s="1" t="str">
        <f t="shared" si="70"/>
        <v>P(S)</v>
      </c>
      <c r="AK46" s="1" t="str">
        <f t="shared" si="70"/>
        <v>P(D)</v>
      </c>
      <c r="AM46" t="str">
        <f t="shared" si="70"/>
        <v>P(H)</v>
      </c>
      <c r="AN46" t="str">
        <f t="shared" si="70"/>
        <v>P(S)</v>
      </c>
      <c r="AO46" t="str">
        <f t="shared" si="70"/>
        <v>P(D)</v>
      </c>
      <c r="AP46" t="str">
        <f t="shared" si="70"/>
        <v>P(H)</v>
      </c>
      <c r="AQ46" t="str">
        <f t="shared" si="70"/>
        <v>P(S)</v>
      </c>
      <c r="AR46" t="str">
        <f t="shared" si="70"/>
        <v>P(D)</v>
      </c>
      <c r="AS46">
        <f t="shared" si="70"/>
        <v>0</v>
      </c>
      <c r="AT46" t="str">
        <f t="shared" si="70"/>
        <v>P(H)</v>
      </c>
      <c r="AU46" t="str">
        <f t="shared" si="70"/>
        <v>P(S)</v>
      </c>
      <c r="AV46" t="str">
        <f t="shared" si="70"/>
        <v>P(D)</v>
      </c>
      <c r="AW46" t="str">
        <f t="shared" si="70"/>
        <v>P(H)</v>
      </c>
      <c r="AX46" t="str">
        <f t="shared" si="70"/>
        <v>P(S)</v>
      </c>
      <c r="AY46" t="str">
        <f t="shared" si="70"/>
        <v>P(D)</v>
      </c>
      <c r="BK46">
        <f t="shared" si="70"/>
        <v>0</v>
      </c>
      <c r="BL46">
        <f t="shared" si="70"/>
        <v>0</v>
      </c>
      <c r="BM46">
        <f t="shared" si="70"/>
        <v>0</v>
      </c>
      <c r="BN46">
        <f t="shared" si="70"/>
        <v>0</v>
      </c>
      <c r="BO46">
        <f t="shared" si="70"/>
        <v>0</v>
      </c>
      <c r="BP46">
        <f t="shared" si="70"/>
        <v>0</v>
      </c>
      <c r="BQ46">
        <f t="shared" si="70"/>
        <v>0</v>
      </c>
      <c r="BR46">
        <f t="shared" si="70"/>
        <v>0</v>
      </c>
      <c r="BS46">
        <f t="shared" si="70"/>
        <v>0</v>
      </c>
      <c r="BT46">
        <f t="shared" si="70"/>
        <v>0</v>
      </c>
      <c r="BU46">
        <f t="shared" si="70"/>
        <v>0</v>
      </c>
      <c r="BV46">
        <f t="shared" si="70"/>
        <v>0</v>
      </c>
      <c r="BW46">
        <f t="shared" si="70"/>
        <v>0</v>
      </c>
      <c r="BX46">
        <f t="shared" si="70"/>
        <v>0</v>
      </c>
      <c r="BY46">
        <f t="shared" si="70"/>
        <v>0</v>
      </c>
    </row>
    <row r="47" spans="1:77">
      <c r="AA47" s="1"/>
      <c r="AB47" s="1" t="str">
        <f t="shared" si="69"/>
        <v>HP</v>
      </c>
      <c r="AC47">
        <f t="shared" si="70"/>
        <v>4.5274643312561702E-2</v>
      </c>
      <c r="AD47">
        <f t="shared" si="70"/>
        <v>-2.3694953043171429E-2</v>
      </c>
      <c r="AE47">
        <f t="shared" si="70"/>
        <v>-2.1579690269390238E-2</v>
      </c>
      <c r="AF47">
        <f t="shared" si="70"/>
        <v>4.5168892380204273E-2</v>
      </c>
      <c r="AG47">
        <f t="shared" si="70"/>
        <v>1.2048311076197971E-2</v>
      </c>
      <c r="AH47">
        <f t="shared" si="70"/>
        <v>-5.7217203456402202E-2</v>
      </c>
      <c r="AI47">
        <f t="shared" si="70"/>
        <v>4.585783408611005E-2</v>
      </c>
      <c r="AJ47">
        <f t="shared" si="70"/>
        <v>4.0062873429347862E-2</v>
      </c>
      <c r="AK47">
        <f t="shared" si="70"/>
        <v>-8.5920707515457939E-2</v>
      </c>
      <c r="AL47" t="str">
        <f t="shared" si="70"/>
        <v>HP</v>
      </c>
      <c r="AM47">
        <f t="shared" si="70"/>
        <v>-7.1703134240094668E-2</v>
      </c>
      <c r="AN47">
        <f t="shared" si="70"/>
        <v>2.7959294303173676E-2</v>
      </c>
      <c r="AO47">
        <f t="shared" si="70"/>
        <v>4.3743839936920957E-2</v>
      </c>
      <c r="AP47">
        <f t="shared" si="70"/>
        <v>-3.7689282889150735</v>
      </c>
      <c r="AQ47">
        <f t="shared" si="70"/>
        <v>1.571296022076222</v>
      </c>
      <c r="AR47">
        <f t="shared" si="70"/>
        <v>4.0766803829487817</v>
      </c>
      <c r="AS47" t="str">
        <f t="shared" si="70"/>
        <v>HP</v>
      </c>
      <c r="AT47">
        <f t="shared" si="70"/>
        <v>-7.0308750599904046E-2</v>
      </c>
      <c r="AU47">
        <f t="shared" si="70"/>
        <v>-2.2654375299952012E-2</v>
      </c>
      <c r="AV47">
        <f t="shared" si="70"/>
        <v>9.2963125899856017E-2</v>
      </c>
      <c r="AW47">
        <f t="shared" si="70"/>
        <v>-3.6956353707907756</v>
      </c>
      <c r="AX47">
        <f t="shared" si="70"/>
        <v>-1.2731626701821228</v>
      </c>
      <c r="AY47">
        <f t="shared" si="70"/>
        <v>8.6636416062246706</v>
      </c>
      <c r="BK47">
        <f t="shared" si="70"/>
        <v>0</v>
      </c>
      <c r="BL47">
        <f t="shared" si="70"/>
        <v>0</v>
      </c>
      <c r="BM47">
        <f t="shared" si="70"/>
        <v>0</v>
      </c>
      <c r="BN47">
        <f t="shared" si="70"/>
        <v>0</v>
      </c>
      <c r="BO47">
        <f t="shared" si="70"/>
        <v>0</v>
      </c>
      <c r="BP47">
        <f t="shared" si="70"/>
        <v>0</v>
      </c>
      <c r="BQ47">
        <f t="shared" si="70"/>
        <v>0</v>
      </c>
      <c r="BR47">
        <f t="shared" si="70"/>
        <v>0</v>
      </c>
      <c r="BS47">
        <f t="shared" si="70"/>
        <v>0</v>
      </c>
      <c r="BT47">
        <f t="shared" si="70"/>
        <v>0</v>
      </c>
      <c r="BU47">
        <f t="shared" si="70"/>
        <v>0</v>
      </c>
      <c r="BV47">
        <f t="shared" si="70"/>
        <v>0</v>
      </c>
      <c r="BW47">
        <f t="shared" si="70"/>
        <v>0</v>
      </c>
      <c r="BX47">
        <f t="shared" si="70"/>
        <v>0</v>
      </c>
      <c r="BY47">
        <f t="shared" si="70"/>
        <v>0</v>
      </c>
    </row>
    <row r="48" spans="1:77">
      <c r="AA48" s="1"/>
      <c r="AB48" s="1" t="str">
        <f t="shared" si="69"/>
        <v>BD</v>
      </c>
      <c r="AC48">
        <f t="shared" si="70"/>
        <v>5.6107549857549843E-2</v>
      </c>
      <c r="AD48">
        <f t="shared" si="70"/>
        <v>1.7245370370370328E-2</v>
      </c>
      <c r="AE48">
        <f t="shared" si="70"/>
        <v>-7.335292022792024E-2</v>
      </c>
      <c r="AF48">
        <f t="shared" si="70"/>
        <v>0.11421347626142425</v>
      </c>
      <c r="AG48">
        <f t="shared" si="70"/>
        <v>5.1992028018033709E-2</v>
      </c>
      <c r="AH48">
        <f t="shared" si="70"/>
        <v>-0.16620550427945796</v>
      </c>
      <c r="AI48">
        <f t="shared" si="70"/>
        <v>7.8185001129432996E-2</v>
      </c>
      <c r="AJ48">
        <f t="shared" si="70"/>
        <v>4.0151344025299296E-2</v>
      </c>
      <c r="AK48">
        <f t="shared" si="70"/>
        <v>-0.11833634515473235</v>
      </c>
      <c r="AL48" t="str">
        <f t="shared" si="70"/>
        <v>BD</v>
      </c>
      <c r="AM48">
        <f t="shared" si="70"/>
        <v>-0.10645152701227467</v>
      </c>
      <c r="AN48">
        <f t="shared" si="70"/>
        <v>3.7729318103149889E-2</v>
      </c>
      <c r="AO48">
        <f t="shared" si="70"/>
        <v>6.8722208909124796E-2</v>
      </c>
      <c r="AP48">
        <f t="shared" si="70"/>
        <v>-4.314115905122156</v>
      </c>
      <c r="AQ48">
        <f t="shared" si="70"/>
        <v>1.5625572092456879</v>
      </c>
      <c r="AR48">
        <f t="shared" si="70"/>
        <v>4.4746444972739869</v>
      </c>
      <c r="AS48" t="str">
        <f t="shared" si="70"/>
        <v>BD</v>
      </c>
      <c r="AT48">
        <f t="shared" si="70"/>
        <v>-0.10864207434742112</v>
      </c>
      <c r="AU48">
        <f t="shared" si="70"/>
        <v>-3.9000976027168288E-2</v>
      </c>
      <c r="AV48">
        <f t="shared" si="70"/>
        <v>0.14764305037458941</v>
      </c>
      <c r="AW48">
        <f t="shared" si="70"/>
        <v>-4.4028912882915163</v>
      </c>
      <c r="AX48">
        <f t="shared" si="70"/>
        <v>-1.615222837907115</v>
      </c>
      <c r="AY48">
        <f t="shared" si="70"/>
        <v>9.6133429557396362</v>
      </c>
      <c r="BK48">
        <f t="shared" si="70"/>
        <v>0</v>
      </c>
      <c r="BL48">
        <f t="shared" si="70"/>
        <v>0</v>
      </c>
      <c r="BM48">
        <f t="shared" si="70"/>
        <v>0</v>
      </c>
      <c r="BN48">
        <f t="shared" si="70"/>
        <v>0</v>
      </c>
      <c r="BO48">
        <f t="shared" si="70"/>
        <v>0</v>
      </c>
      <c r="BP48">
        <f t="shared" si="70"/>
        <v>0</v>
      </c>
      <c r="BQ48">
        <f t="shared" si="70"/>
        <v>0</v>
      </c>
      <c r="BR48">
        <f t="shared" si="70"/>
        <v>0</v>
      </c>
      <c r="BS48">
        <f t="shared" si="70"/>
        <v>0</v>
      </c>
      <c r="BT48">
        <f t="shared" si="70"/>
        <v>0</v>
      </c>
      <c r="BU48">
        <f t="shared" si="70"/>
        <v>0</v>
      </c>
      <c r="BV48">
        <f t="shared" si="70"/>
        <v>0</v>
      </c>
      <c r="BW48">
        <f t="shared" si="70"/>
        <v>0</v>
      </c>
      <c r="BX48">
        <f t="shared" si="70"/>
        <v>0</v>
      </c>
      <c r="BY48">
        <f t="shared" si="70"/>
        <v>0</v>
      </c>
    </row>
    <row r="49" spans="1:77">
      <c r="AA49" s="1"/>
      <c r="AB49" s="1" t="str">
        <f t="shared" si="69"/>
        <v>SPL</v>
      </c>
      <c r="AC49" s="1">
        <f t="shared" si="70"/>
        <v>-4.3181564806350214E-2</v>
      </c>
      <c r="AD49">
        <f t="shared" si="70"/>
        <v>7.3103079221387257E-2</v>
      </c>
      <c r="AE49">
        <f t="shared" si="70"/>
        <v>-2.9921514415037126E-2</v>
      </c>
      <c r="AF49" s="1">
        <f t="shared" si="70"/>
        <v>-1.7879060380695255E-2</v>
      </c>
      <c r="AG49">
        <f t="shared" si="70"/>
        <v>7.8396938532980798E-2</v>
      </c>
      <c r="AH49">
        <f t="shared" si="70"/>
        <v>-6.0517878152285612E-2</v>
      </c>
      <c r="AI49" s="1">
        <f t="shared" si="70"/>
        <v>-8.0467205892858495E-3</v>
      </c>
      <c r="AJ49">
        <f t="shared" si="70"/>
        <v>7.2299437225657348E-2</v>
      </c>
      <c r="AK49">
        <f t="shared" si="70"/>
        <v>-6.4252716636371582E-2</v>
      </c>
      <c r="AL49" t="str">
        <f t="shared" si="70"/>
        <v>SPL</v>
      </c>
      <c r="AM49">
        <f t="shared" si="70"/>
        <v>-7.0303758854710241E-2</v>
      </c>
      <c r="AN49">
        <f t="shared" si="70"/>
        <v>3.8561692513976897E-2</v>
      </c>
      <c r="AO49">
        <f t="shared" si="70"/>
        <v>3.1742066340733364E-2</v>
      </c>
      <c r="AP49">
        <f t="shared" si="70"/>
        <v>-6.0800153541987241</v>
      </c>
      <c r="AQ49">
        <f t="shared" si="70"/>
        <v>3.2370538498072006</v>
      </c>
      <c r="AR49">
        <f t="shared" si="70"/>
        <v>6.2395657106240616</v>
      </c>
      <c r="AS49" t="str">
        <f t="shared" si="70"/>
        <v>SPL</v>
      </c>
      <c r="AT49">
        <f t="shared" si="70"/>
        <v>-6.2185633157112813E-2</v>
      </c>
      <c r="AU49">
        <f t="shared" si="70"/>
        <v>-3.2639502202479131E-2</v>
      </c>
      <c r="AV49">
        <f t="shared" si="70"/>
        <v>9.4825135359591917E-2</v>
      </c>
      <c r="AW49">
        <f t="shared" si="70"/>
        <v>-5.3779429516304411</v>
      </c>
      <c r="AX49">
        <f t="shared" si="70"/>
        <v>-2.7399167249215046</v>
      </c>
      <c r="AY49">
        <f t="shared" si="70"/>
        <v>18.639859697342096</v>
      </c>
      <c r="BK49">
        <f t="shared" si="70"/>
        <v>0</v>
      </c>
      <c r="BL49">
        <f t="shared" si="70"/>
        <v>0</v>
      </c>
      <c r="BM49">
        <f t="shared" si="70"/>
        <v>0</v>
      </c>
      <c r="BN49">
        <f t="shared" si="70"/>
        <v>0</v>
      </c>
      <c r="BO49">
        <f t="shared" si="70"/>
        <v>0</v>
      </c>
      <c r="BP49">
        <f t="shared" si="70"/>
        <v>0</v>
      </c>
      <c r="BQ49">
        <f t="shared" si="70"/>
        <v>0</v>
      </c>
      <c r="BR49">
        <f t="shared" si="70"/>
        <v>0</v>
      </c>
      <c r="BS49">
        <f t="shared" si="70"/>
        <v>0</v>
      </c>
      <c r="BT49">
        <f t="shared" si="70"/>
        <v>0</v>
      </c>
      <c r="BU49">
        <f t="shared" si="70"/>
        <v>0</v>
      </c>
      <c r="BV49">
        <f t="shared" si="70"/>
        <v>0</v>
      </c>
      <c r="BW49">
        <f t="shared" si="70"/>
        <v>0</v>
      </c>
      <c r="BX49">
        <f t="shared" si="70"/>
        <v>0</v>
      </c>
      <c r="BY49">
        <f t="shared" si="70"/>
        <v>0</v>
      </c>
    </row>
    <row r="50" spans="1:77">
      <c r="A50" t="s">
        <v>29</v>
      </c>
      <c r="AA50" s="1"/>
      <c r="AB50" s="1" t="str">
        <f t="shared" si="69"/>
        <v>DP</v>
      </c>
      <c r="AC50" s="1">
        <f t="shared" si="70"/>
        <v>-2.7786242694588181E-2</v>
      </c>
      <c r="AD50">
        <f t="shared" si="70"/>
        <v>7.7120956823265363E-2</v>
      </c>
      <c r="AE50">
        <f t="shared" si="70"/>
        <v>-4.9334714128677105E-2</v>
      </c>
      <c r="AF50">
        <f t="shared" si="70"/>
        <v>1.4761265794476119E-2</v>
      </c>
      <c r="AG50">
        <f t="shared" si="70"/>
        <v>7.3880129710388043E-2</v>
      </c>
      <c r="AH50">
        <f t="shared" si="70"/>
        <v>-8.8641395504864148E-2</v>
      </c>
      <c r="AI50">
        <f t="shared" si="70"/>
        <v>2.7971481245160912E-2</v>
      </c>
      <c r="AJ50">
        <f t="shared" si="70"/>
        <v>5.2089349349702774E-2</v>
      </c>
      <c r="AK50">
        <f t="shared" si="70"/>
        <v>-8.0060830594863713E-2</v>
      </c>
      <c r="AL50" t="str">
        <f t="shared" si="70"/>
        <v>DP</v>
      </c>
      <c r="AM50">
        <f t="shared" si="70"/>
        <v>-5.9739276890504567E-2</v>
      </c>
      <c r="AN50">
        <f t="shared" si="70"/>
        <v>2.1338991693745646E-2</v>
      </c>
      <c r="AO50">
        <f t="shared" si="70"/>
        <v>3.8400285196758928E-2</v>
      </c>
      <c r="AP50">
        <f t="shared" si="70"/>
        <v>-4.7855128553919943</v>
      </c>
      <c r="AQ50">
        <f t="shared" si="70"/>
        <v>1.6480595361538179</v>
      </c>
      <c r="AR50">
        <f t="shared" si="70"/>
        <v>6.5583326418236716</v>
      </c>
      <c r="AS50" t="str">
        <f t="shared" si="70"/>
        <v>DP</v>
      </c>
      <c r="AT50">
        <f t="shared" si="70"/>
        <v>-8.2846223199074115E-2</v>
      </c>
      <c r="AU50">
        <f t="shared" si="70"/>
        <v>-1.4031061363245279E-2</v>
      </c>
      <c r="AV50">
        <f t="shared" si="70"/>
        <v>9.6877284562319296E-2</v>
      </c>
      <c r="AW50">
        <f t="shared" si="70"/>
        <v>-6.6365327264759779</v>
      </c>
      <c r="AX50">
        <f t="shared" si="70"/>
        <v>-1.0836512246655641</v>
      </c>
      <c r="AY50">
        <f t="shared" si="70"/>
        <v>16.545540074528517</v>
      </c>
      <c r="BK50">
        <f t="shared" si="70"/>
        <v>0</v>
      </c>
      <c r="BL50">
        <f t="shared" ref="AC50:BY55" si="71">BL11</f>
        <v>0</v>
      </c>
      <c r="BM50">
        <f t="shared" si="71"/>
        <v>0</v>
      </c>
      <c r="BN50">
        <f t="shared" si="71"/>
        <v>0</v>
      </c>
      <c r="BO50">
        <f t="shared" si="71"/>
        <v>0</v>
      </c>
      <c r="BP50">
        <f t="shared" si="71"/>
        <v>0</v>
      </c>
      <c r="BQ50">
        <f t="shared" si="71"/>
        <v>0</v>
      </c>
      <c r="BR50">
        <f t="shared" si="71"/>
        <v>0</v>
      </c>
      <c r="BS50">
        <f t="shared" si="71"/>
        <v>0</v>
      </c>
      <c r="BT50">
        <f t="shared" si="71"/>
        <v>0</v>
      </c>
      <c r="BU50">
        <f t="shared" si="71"/>
        <v>0</v>
      </c>
      <c r="BV50">
        <f t="shared" si="71"/>
        <v>0</v>
      </c>
      <c r="BW50">
        <f t="shared" si="71"/>
        <v>0</v>
      </c>
      <c r="BX50">
        <f t="shared" si="71"/>
        <v>0</v>
      </c>
      <c r="BY50">
        <f t="shared" si="71"/>
        <v>0</v>
      </c>
    </row>
    <row r="51" spans="1:77">
      <c r="A51" t="s">
        <v>2</v>
      </c>
      <c r="B51" t="s">
        <v>9</v>
      </c>
      <c r="AA51" s="1"/>
      <c r="AB51" s="1" t="str">
        <f t="shared" si="69"/>
        <v>XD</v>
      </c>
      <c r="AC51">
        <f t="shared" si="71"/>
        <v>4.8772163347497399E-2</v>
      </c>
      <c r="AD51">
        <f t="shared" si="71"/>
        <v>3.2617683516162899E-3</v>
      </c>
      <c r="AE51">
        <f t="shared" si="71"/>
        <v>-5.2033931699113703E-2</v>
      </c>
      <c r="AF51">
        <f t="shared" si="71"/>
        <v>2.3481670438073032E-2</v>
      </c>
      <c r="AG51">
        <f t="shared" si="71"/>
        <v>6.4229326684299259E-2</v>
      </c>
      <c r="AH51">
        <f t="shared" si="71"/>
        <v>-8.7710997122372306E-2</v>
      </c>
      <c r="AI51">
        <f t="shared" si="71"/>
        <v>1.7123989992207045E-2</v>
      </c>
      <c r="AJ51">
        <f t="shared" si="71"/>
        <v>7.3330201237177928E-2</v>
      </c>
      <c r="AK51">
        <f t="shared" si="71"/>
        <v>-9.0454191229385028E-2</v>
      </c>
      <c r="AL51" t="str">
        <f t="shared" si="71"/>
        <v>XD</v>
      </c>
      <c r="AM51">
        <f t="shared" si="71"/>
        <v>-0.10653000394050066</v>
      </c>
      <c r="AN51">
        <f t="shared" si="71"/>
        <v>7.7804374656156861E-2</v>
      </c>
      <c r="AO51">
        <f t="shared" si="71"/>
        <v>2.8725629284343843E-2</v>
      </c>
      <c r="AP51">
        <f t="shared" si="71"/>
        <v>-7.5242133798691411</v>
      </c>
      <c r="AQ51">
        <f t="shared" si="71"/>
        <v>5.2626143206924256</v>
      </c>
      <c r="AR51">
        <f t="shared" si="71"/>
        <v>3.9254370222153327</v>
      </c>
      <c r="AS51" t="str">
        <f t="shared" si="71"/>
        <v>XD</v>
      </c>
      <c r="AT51">
        <f t="shared" si="71"/>
        <v>-0.10178432954483146</v>
      </c>
      <c r="AU51">
        <f t="shared" si="71"/>
        <v>3.5731807963473083E-2</v>
      </c>
      <c r="AV51">
        <f t="shared" si="71"/>
        <v>6.6052521581358312E-2</v>
      </c>
      <c r="AW51">
        <f t="shared" si="71"/>
        <v>-7.1890264328721249</v>
      </c>
      <c r="AX51">
        <f t="shared" si="71"/>
        <v>2.416865698411276</v>
      </c>
      <c r="AY51">
        <f t="shared" si="71"/>
        <v>9.0262605236452647</v>
      </c>
      <c r="BK51">
        <f t="shared" si="71"/>
        <v>0</v>
      </c>
      <c r="BL51">
        <f t="shared" si="71"/>
        <v>0</v>
      </c>
      <c r="BM51">
        <f t="shared" si="71"/>
        <v>0</v>
      </c>
      <c r="BN51">
        <f t="shared" si="71"/>
        <v>0</v>
      </c>
      <c r="BO51">
        <f t="shared" si="71"/>
        <v>0</v>
      </c>
      <c r="BP51">
        <f t="shared" si="71"/>
        <v>0</v>
      </c>
      <c r="BQ51">
        <f t="shared" si="71"/>
        <v>0</v>
      </c>
      <c r="BR51">
        <f t="shared" si="71"/>
        <v>0</v>
      </c>
      <c r="BS51">
        <f t="shared" si="71"/>
        <v>0</v>
      </c>
      <c r="BT51">
        <f t="shared" si="71"/>
        <v>0</v>
      </c>
      <c r="BU51">
        <f t="shared" si="71"/>
        <v>0</v>
      </c>
      <c r="BV51">
        <f t="shared" si="71"/>
        <v>0</v>
      </c>
      <c r="BW51">
        <f t="shared" si="71"/>
        <v>0</v>
      </c>
      <c r="BX51">
        <f t="shared" si="71"/>
        <v>0</v>
      </c>
      <c r="BY51">
        <f t="shared" si="71"/>
        <v>0</v>
      </c>
    </row>
    <row r="52" spans="1:77">
      <c r="B52" t="s">
        <v>10</v>
      </c>
      <c r="E52" t="s">
        <v>27</v>
      </c>
      <c r="AA52" s="1"/>
      <c r="AB52" s="1" t="str">
        <f t="shared" si="69"/>
        <v>FLW</v>
      </c>
      <c r="AC52">
        <f t="shared" si="71"/>
        <v>7.6950911585183968E-2</v>
      </c>
      <c r="AD52">
        <f t="shared" si="71"/>
        <v>-6.5809093981747946E-3</v>
      </c>
      <c r="AE52">
        <f t="shared" si="71"/>
        <v>-7.0370002187009173E-2</v>
      </c>
      <c r="AF52">
        <f t="shared" si="71"/>
        <v>9.0811775200713651E-2</v>
      </c>
      <c r="AG52">
        <f t="shared" si="71"/>
        <v>4.3630868939904199E-2</v>
      </c>
      <c r="AH52">
        <f t="shared" si="71"/>
        <v>-0.13444264414061788</v>
      </c>
      <c r="AI52">
        <f t="shared" si="71"/>
        <v>2.4693814387407698E-2</v>
      </c>
      <c r="AJ52">
        <f t="shared" si="71"/>
        <v>7.5684219834637634E-2</v>
      </c>
      <c r="AK52">
        <f t="shared" si="71"/>
        <v>-0.10037803422204533</v>
      </c>
      <c r="AL52" t="str">
        <f t="shared" si="71"/>
        <v>FLW</v>
      </c>
      <c r="AM52">
        <f t="shared" si="71"/>
        <v>-7.9289821315977171E-2</v>
      </c>
      <c r="AN52">
        <f t="shared" si="71"/>
        <v>2.0633919797402478E-2</v>
      </c>
      <c r="AO52">
        <f t="shared" si="71"/>
        <v>5.8655901518574666E-2</v>
      </c>
      <c r="AP52">
        <f t="shared" si="71"/>
        <v>-3.4693128909767745</v>
      </c>
      <c r="AQ52">
        <f t="shared" si="71"/>
        <v>0.85681554101990542</v>
      </c>
      <c r="AR52">
        <f t="shared" si="71"/>
        <v>3.8752770583949538</v>
      </c>
      <c r="AS52" t="str">
        <f t="shared" si="71"/>
        <v>FLW</v>
      </c>
      <c r="AT52">
        <f t="shared" si="71"/>
        <v>-0.11532431001965518</v>
      </c>
      <c r="AU52">
        <f t="shared" si="71"/>
        <v>-2.9964789694835736E-2</v>
      </c>
      <c r="AV52">
        <f t="shared" si="71"/>
        <v>0.14528909971449092</v>
      </c>
      <c r="AW52">
        <f t="shared" si="71"/>
        <v>-5.0459959267630605</v>
      </c>
      <c r="AX52">
        <f t="shared" si="71"/>
        <v>-1.24427630552099</v>
      </c>
      <c r="AY52">
        <f t="shared" si="71"/>
        <v>9.598957656121371</v>
      </c>
      <c r="BK52">
        <f t="shared" si="71"/>
        <v>0</v>
      </c>
      <c r="BL52">
        <f t="shared" si="71"/>
        <v>0</v>
      </c>
      <c r="BM52">
        <f t="shared" si="71"/>
        <v>0</v>
      </c>
      <c r="BN52">
        <f t="shared" si="71"/>
        <v>0</v>
      </c>
      <c r="BO52">
        <f t="shared" si="71"/>
        <v>0</v>
      </c>
      <c r="BP52">
        <f t="shared" si="71"/>
        <v>0</v>
      </c>
      <c r="BQ52">
        <f t="shared" si="71"/>
        <v>0</v>
      </c>
      <c r="BR52">
        <f t="shared" si="71"/>
        <v>0</v>
      </c>
      <c r="BS52">
        <f t="shared" si="71"/>
        <v>0</v>
      </c>
      <c r="BT52">
        <f t="shared" si="71"/>
        <v>0</v>
      </c>
      <c r="BU52">
        <f t="shared" si="71"/>
        <v>0</v>
      </c>
      <c r="BV52">
        <f t="shared" si="71"/>
        <v>0</v>
      </c>
      <c r="BW52">
        <f t="shared" si="71"/>
        <v>0</v>
      </c>
      <c r="BX52">
        <f t="shared" si="71"/>
        <v>0</v>
      </c>
      <c r="BY52">
        <f t="shared" si="71"/>
        <v>0</v>
      </c>
    </row>
    <row r="53" spans="1:77">
      <c r="B53" t="s">
        <v>30</v>
      </c>
      <c r="C53" t="s">
        <v>31</v>
      </c>
      <c r="D53" t="s">
        <v>32</v>
      </c>
      <c r="E53" t="s">
        <v>30</v>
      </c>
      <c r="F53" t="s">
        <v>31</v>
      </c>
      <c r="G53" t="s">
        <v>32</v>
      </c>
      <c r="AA53" s="1"/>
      <c r="AB53" s="1" t="str">
        <f t="shared" si="69"/>
        <v>XS</v>
      </c>
      <c r="AC53" s="1">
        <f t="shared" si="71"/>
        <v>-5.4283463366286311E-2</v>
      </c>
      <c r="AD53">
        <f t="shared" si="71"/>
        <v>9.423365269765438E-2</v>
      </c>
      <c r="AE53">
        <f t="shared" si="71"/>
        <v>-3.9950189331368013E-2</v>
      </c>
      <c r="AF53" s="1">
        <f t="shared" si="71"/>
        <v>-7.5620465849738583E-2</v>
      </c>
      <c r="AG53">
        <f t="shared" si="71"/>
        <v>0.16103310400817172</v>
      </c>
      <c r="AH53">
        <f t="shared" si="71"/>
        <v>-8.5412638158433085E-2</v>
      </c>
      <c r="AI53" s="1">
        <f t="shared" si="71"/>
        <v>-5.601448293120348E-2</v>
      </c>
      <c r="AJ53">
        <f t="shared" si="71"/>
        <v>0.17233280503826665</v>
      </c>
      <c r="AK53">
        <f t="shared" si="71"/>
        <v>-0.11631832210706317</v>
      </c>
      <c r="AL53" t="str">
        <f t="shared" si="71"/>
        <v>XS</v>
      </c>
      <c r="AM53">
        <f t="shared" si="71"/>
        <v>-8.3411023828203479E-2</v>
      </c>
      <c r="AN53">
        <f t="shared" si="71"/>
        <v>5.6757466570934278E-2</v>
      </c>
      <c r="AO53">
        <f t="shared" si="71"/>
        <v>2.6653557257269183E-2</v>
      </c>
      <c r="AP53">
        <f t="shared" si="71"/>
        <v>-8.8999689078679491</v>
      </c>
      <c r="AQ53">
        <f t="shared" si="71"/>
        <v>5.824213335137479</v>
      </c>
      <c r="AR53">
        <f t="shared" si="71"/>
        <v>6.7006759663891842</v>
      </c>
      <c r="AS53" t="str">
        <f t="shared" si="71"/>
        <v>XS</v>
      </c>
      <c r="AT53">
        <f t="shared" si="71"/>
        <v>-9.0080372657074276E-2</v>
      </c>
      <c r="AU53">
        <f t="shared" si="71"/>
        <v>1.8463120023648583E-2</v>
      </c>
      <c r="AV53">
        <f t="shared" si="71"/>
        <v>7.1617252633425693E-2</v>
      </c>
      <c r="AW53">
        <f t="shared" si="71"/>
        <v>-9.6115894406038791</v>
      </c>
      <c r="AX53">
        <f t="shared" si="71"/>
        <v>1.8946079933921158</v>
      </c>
      <c r="AY53">
        <f t="shared" si="71"/>
        <v>18.004501195379465</v>
      </c>
      <c r="BK53">
        <f t="shared" si="71"/>
        <v>0</v>
      </c>
      <c r="BL53">
        <f t="shared" si="71"/>
        <v>0</v>
      </c>
      <c r="BM53">
        <f t="shared" si="71"/>
        <v>0</v>
      </c>
      <c r="BN53">
        <f t="shared" si="71"/>
        <v>0</v>
      </c>
      <c r="BO53">
        <f t="shared" si="71"/>
        <v>0</v>
      </c>
      <c r="BP53">
        <f t="shared" si="71"/>
        <v>0</v>
      </c>
      <c r="BQ53">
        <f t="shared" si="71"/>
        <v>0</v>
      </c>
      <c r="BR53">
        <f t="shared" si="71"/>
        <v>0</v>
      </c>
      <c r="BS53">
        <f t="shared" si="71"/>
        <v>0</v>
      </c>
      <c r="BT53">
        <f t="shared" si="71"/>
        <v>0</v>
      </c>
      <c r="BU53">
        <f t="shared" si="71"/>
        <v>0</v>
      </c>
      <c r="BV53">
        <f t="shared" si="71"/>
        <v>0</v>
      </c>
      <c r="BW53">
        <f t="shared" si="71"/>
        <v>0</v>
      </c>
      <c r="BX53">
        <f t="shared" si="71"/>
        <v>0</v>
      </c>
      <c r="BY53">
        <f t="shared" si="71"/>
        <v>0</v>
      </c>
    </row>
    <row r="54" spans="1:77">
      <c r="A54" t="s">
        <v>33</v>
      </c>
      <c r="B54">
        <v>12261</v>
      </c>
      <c r="C54">
        <v>12433</v>
      </c>
      <c r="D54">
        <v>2183</v>
      </c>
      <c r="E54">
        <v>7801</v>
      </c>
      <c r="F54">
        <v>8867</v>
      </c>
      <c r="G54">
        <v>1752</v>
      </c>
      <c r="AA54" s="1"/>
      <c r="AB54" s="1" t="str">
        <f t="shared" si="69"/>
        <v>VG</v>
      </c>
      <c r="AC54" s="1">
        <f t="shared" si="71"/>
        <v>-9.3306681384907053E-3</v>
      </c>
      <c r="AD54">
        <f t="shared" si="71"/>
        <v>4.5725494875964001E-2</v>
      </c>
      <c r="AE54">
        <f t="shared" si="71"/>
        <v>-3.6394826737473338E-2</v>
      </c>
      <c r="AF54">
        <f t="shared" si="71"/>
        <v>2.6571090356899973E-3</v>
      </c>
      <c r="AG54">
        <f t="shared" si="71"/>
        <v>5.1575780723787545E-2</v>
      </c>
      <c r="AH54">
        <f t="shared" si="71"/>
        <v>-5.4232889759477515E-2</v>
      </c>
      <c r="AI54">
        <f t="shared" si="71"/>
        <v>6.0943615166600518E-2</v>
      </c>
      <c r="AJ54">
        <f t="shared" si="71"/>
        <v>2.1253627372249673E-2</v>
      </c>
      <c r="AK54">
        <f t="shared" si="71"/>
        <v>-8.2197242538850246E-2</v>
      </c>
      <c r="AL54" t="str">
        <f t="shared" si="71"/>
        <v>VG</v>
      </c>
      <c r="AM54">
        <f t="shared" si="71"/>
        <v>-6.1403171305646931E-2</v>
      </c>
      <c r="AN54">
        <f t="shared" si="71"/>
        <v>3.0200498842659407E-2</v>
      </c>
      <c r="AO54">
        <f t="shared" si="71"/>
        <v>3.1202672462987538E-2</v>
      </c>
      <c r="AP54">
        <f t="shared" si="71"/>
        <v>-5.2744272472670284</v>
      </c>
      <c r="AQ54">
        <f t="shared" si="71"/>
        <v>2.4709376425983596</v>
      </c>
      <c r="AR54">
        <f t="shared" si="71"/>
        <v>5.3341226153418457</v>
      </c>
      <c r="AS54" t="str">
        <f t="shared" si="71"/>
        <v>VG</v>
      </c>
      <c r="AT54">
        <f t="shared" si="71"/>
        <v>-1.390072451696997E-2</v>
      </c>
      <c r="AU54">
        <f t="shared" si="71"/>
        <v>-6.6703192618548179E-2</v>
      </c>
      <c r="AV54">
        <f t="shared" si="71"/>
        <v>8.0603917135518038E-2</v>
      </c>
      <c r="AW54">
        <f t="shared" si="71"/>
        <v>-1.1940484276309113</v>
      </c>
      <c r="AX54">
        <f t="shared" si="71"/>
        <v>-5.457506857133291</v>
      </c>
      <c r="AY54">
        <f t="shared" si="71"/>
        <v>13.779306172819426</v>
      </c>
      <c r="BK54">
        <f t="shared" si="71"/>
        <v>0</v>
      </c>
      <c r="BL54">
        <f t="shared" si="71"/>
        <v>0</v>
      </c>
      <c r="BM54">
        <f t="shared" si="71"/>
        <v>0</v>
      </c>
      <c r="BN54">
        <f t="shared" si="71"/>
        <v>0</v>
      </c>
      <c r="BO54">
        <f t="shared" si="71"/>
        <v>0</v>
      </c>
      <c r="BP54">
        <f t="shared" si="71"/>
        <v>0</v>
      </c>
      <c r="BQ54">
        <f t="shared" si="71"/>
        <v>0</v>
      </c>
      <c r="BR54">
        <f t="shared" si="71"/>
        <v>0</v>
      </c>
      <c r="BS54">
        <f t="shared" si="71"/>
        <v>0</v>
      </c>
      <c r="BT54">
        <f t="shared" si="71"/>
        <v>0</v>
      </c>
      <c r="BU54">
        <f t="shared" si="71"/>
        <v>0</v>
      </c>
      <c r="BV54">
        <f t="shared" si="71"/>
        <v>0</v>
      </c>
      <c r="BW54">
        <f t="shared" si="71"/>
        <v>0</v>
      </c>
      <c r="BX54">
        <f t="shared" si="71"/>
        <v>0</v>
      </c>
      <c r="BY54">
        <f t="shared" si="71"/>
        <v>0</v>
      </c>
    </row>
    <row r="55" spans="1:77">
      <c r="A55" t="s">
        <v>34</v>
      </c>
      <c r="B55">
        <v>70.998531930511376</v>
      </c>
      <c r="C55">
        <v>78.561087428617384</v>
      </c>
      <c r="D55">
        <v>87.502977553825005</v>
      </c>
      <c r="E55">
        <v>71.12870144853224</v>
      </c>
      <c r="F55">
        <v>78.627833540092482</v>
      </c>
      <c r="G55">
        <v>87.654109589041099</v>
      </c>
      <c r="AA55" s="1"/>
      <c r="AB55" s="1" t="str">
        <f t="shared" si="69"/>
        <v>TW</v>
      </c>
      <c r="AC55" s="1">
        <f t="shared" si="71"/>
        <v>-4.5202632723274405E-2</v>
      </c>
      <c r="AD55">
        <f t="shared" si="71"/>
        <v>6.9801241893716615E-2</v>
      </c>
      <c r="AE55">
        <f t="shared" si="71"/>
        <v>-2.4598609170442147E-2</v>
      </c>
      <c r="AF55" s="1">
        <f t="shared" si="71"/>
        <v>-4.964120606884459E-2</v>
      </c>
      <c r="AG55">
        <f t="shared" si="71"/>
        <v>9.6047432468851723E-2</v>
      </c>
      <c r="AH55">
        <f t="shared" si="71"/>
        <v>-4.6406226400007106E-2</v>
      </c>
      <c r="AI55" s="1">
        <f t="shared" si="71"/>
        <v>-1.9445595759321033E-2</v>
      </c>
      <c r="AJ55">
        <f t="shared" si="71"/>
        <v>7.732065701902302E-2</v>
      </c>
      <c r="AK55">
        <f t="shared" si="71"/>
        <v>-5.7875061259702001E-2</v>
      </c>
      <c r="AL55" t="str">
        <f t="shared" si="71"/>
        <v>TW</v>
      </c>
      <c r="AM55">
        <f t="shared" si="71"/>
        <v>-0.13570542599549837</v>
      </c>
      <c r="AN55">
        <f t="shared" si="71"/>
        <v>0.11676857689369979</v>
      </c>
      <c r="AO55">
        <f t="shared" si="71"/>
        <v>1.8936849101798554E-2</v>
      </c>
      <c r="AP55">
        <f t="shared" si="71"/>
        <v>-16.633666142626566</v>
      </c>
      <c r="AQ55">
        <f t="shared" si="71"/>
        <v>13.618567750065166</v>
      </c>
      <c r="AR55">
        <f t="shared" si="71"/>
        <v>5.2540031407366135</v>
      </c>
      <c r="AS55" t="str">
        <f t="shared" si="71"/>
        <v>TW</v>
      </c>
      <c r="AT55">
        <f t="shared" si="71"/>
        <v>-9.9182497901976197E-2</v>
      </c>
      <c r="AU55">
        <f t="shared" si="71"/>
        <v>4.5876787246643569E-2</v>
      </c>
      <c r="AV55">
        <f t="shared" si="71"/>
        <v>5.3305710655332642E-2</v>
      </c>
      <c r="AW55">
        <f t="shared" si="71"/>
        <v>-12.156983003376432</v>
      </c>
      <c r="AX55">
        <f t="shared" si="71"/>
        <v>5.3505502241626672</v>
      </c>
      <c r="AY55">
        <f t="shared" si="71"/>
        <v>14.789597239580631</v>
      </c>
      <c r="BK55">
        <f t="shared" si="71"/>
        <v>0</v>
      </c>
      <c r="BL55">
        <f t="shared" si="71"/>
        <v>0</v>
      </c>
      <c r="BM55">
        <f t="shared" si="71"/>
        <v>0</v>
      </c>
      <c r="BN55">
        <f t="shared" si="71"/>
        <v>0</v>
      </c>
      <c r="BO55">
        <f t="shared" si="71"/>
        <v>0</v>
      </c>
      <c r="BP55">
        <f t="shared" si="71"/>
        <v>0</v>
      </c>
      <c r="BQ55">
        <f t="shared" si="71"/>
        <v>0</v>
      </c>
      <c r="BR55">
        <f t="shared" si="71"/>
        <v>0</v>
      </c>
      <c r="BS55">
        <f t="shared" si="71"/>
        <v>0</v>
      </c>
      <c r="BT55">
        <f t="shared" si="71"/>
        <v>0</v>
      </c>
      <c r="BU55">
        <f t="shared" si="71"/>
        <v>0</v>
      </c>
      <c r="BV55">
        <f t="shared" ref="AC55:BY61" si="72">BV16</f>
        <v>0</v>
      </c>
      <c r="BW55">
        <f t="shared" si="72"/>
        <v>0</v>
      </c>
      <c r="BX55">
        <f t="shared" si="72"/>
        <v>0</v>
      </c>
      <c r="BY55">
        <f t="shared" si="72"/>
        <v>0</v>
      </c>
    </row>
    <row r="56" spans="1:77">
      <c r="A56" t="s">
        <v>35</v>
      </c>
      <c r="B56">
        <v>91.289454367506735</v>
      </c>
      <c r="C56">
        <v>87.774471165446798</v>
      </c>
      <c r="D56">
        <v>84.92899679340357</v>
      </c>
      <c r="E56">
        <v>88.027176003076534</v>
      </c>
      <c r="F56">
        <v>85.643396864779518</v>
      </c>
      <c r="G56">
        <v>81.678082191780817</v>
      </c>
      <c r="AA56" s="1"/>
      <c r="AB56" s="1" t="str">
        <f t="shared" si="69"/>
        <v>YD</v>
      </c>
      <c r="AC56" s="1">
        <f t="shared" si="72"/>
        <v>-4.0785220582755799E-2</v>
      </c>
      <c r="AD56">
        <f t="shared" si="72"/>
        <v>8.4073887771070943E-2</v>
      </c>
      <c r="AE56">
        <f t="shared" si="72"/>
        <v>-4.3288667188315075E-2</v>
      </c>
      <c r="AF56" s="1">
        <f t="shared" si="72"/>
        <v>-2.2487122501616663E-2</v>
      </c>
      <c r="AG56">
        <f t="shared" si="72"/>
        <v>8.823520667177065E-2</v>
      </c>
      <c r="AH56">
        <f t="shared" si="72"/>
        <v>-6.5748084170153931E-2</v>
      </c>
      <c r="AI56" s="1">
        <f t="shared" si="72"/>
        <v>-9.6404368130903473E-3</v>
      </c>
      <c r="AJ56">
        <f t="shared" si="72"/>
        <v>8.8712735699989498E-2</v>
      </c>
      <c r="AK56">
        <f t="shared" si="72"/>
        <v>-7.9072298886899123E-2</v>
      </c>
      <c r="AL56" t="str">
        <f t="shared" si="72"/>
        <v>YD</v>
      </c>
      <c r="AM56">
        <f t="shared" si="72"/>
        <v>-7.3917536694435432E-2</v>
      </c>
      <c r="AN56">
        <f t="shared" si="72"/>
        <v>5.3555393270583118E-2</v>
      </c>
      <c r="AO56">
        <f t="shared" si="72"/>
        <v>2.0362143423852279E-2</v>
      </c>
      <c r="AP56">
        <f t="shared" si="72"/>
        <v>-7.6397364102844616</v>
      </c>
      <c r="AQ56">
        <f t="shared" si="72"/>
        <v>5.2962210264095448</v>
      </c>
      <c r="AR56">
        <f t="shared" si="72"/>
        <v>4.7277361258226263</v>
      </c>
      <c r="AS56" t="str">
        <f t="shared" si="72"/>
        <v>YD</v>
      </c>
      <c r="AT56">
        <f t="shared" si="72"/>
        <v>-6.4582042430143677E-2</v>
      </c>
      <c r="AU56">
        <f t="shared" si="72"/>
        <v>4.6516774364875335E-3</v>
      </c>
      <c r="AV56">
        <f t="shared" si="72"/>
        <v>5.9930364993656136E-2</v>
      </c>
      <c r="AW56">
        <f t="shared" si="72"/>
        <v>-6.6748677386762454</v>
      </c>
      <c r="AX56">
        <f t="shared" si="72"/>
        <v>0.46001551557520443</v>
      </c>
      <c r="AY56">
        <f t="shared" si="72"/>
        <v>13.91479009436425</v>
      </c>
      <c r="BK56">
        <f t="shared" si="72"/>
        <v>0</v>
      </c>
      <c r="BL56">
        <f t="shared" si="72"/>
        <v>0</v>
      </c>
      <c r="BM56">
        <f t="shared" si="72"/>
        <v>0</v>
      </c>
      <c r="BN56">
        <f t="shared" si="72"/>
        <v>0</v>
      </c>
      <c r="BO56">
        <f t="shared" si="72"/>
        <v>0</v>
      </c>
      <c r="BP56">
        <f t="shared" si="72"/>
        <v>0</v>
      </c>
      <c r="BQ56">
        <f t="shared" si="72"/>
        <v>0</v>
      </c>
      <c r="BR56">
        <f t="shared" si="72"/>
        <v>0</v>
      </c>
      <c r="BS56">
        <f t="shared" si="72"/>
        <v>0</v>
      </c>
      <c r="BT56">
        <f t="shared" si="72"/>
        <v>0</v>
      </c>
      <c r="BU56">
        <f t="shared" si="72"/>
        <v>0</v>
      </c>
      <c r="BV56">
        <f t="shared" si="72"/>
        <v>0</v>
      </c>
      <c r="BW56">
        <f t="shared" si="72"/>
        <v>0</v>
      </c>
      <c r="BX56">
        <f t="shared" si="72"/>
        <v>0</v>
      </c>
      <c r="BY56">
        <f t="shared" si="72"/>
        <v>0</v>
      </c>
    </row>
    <row r="57" spans="1:77">
      <c r="A57" t="s">
        <v>36</v>
      </c>
      <c r="B57">
        <v>94.274528994372403</v>
      </c>
      <c r="C57">
        <v>92.254484034424522</v>
      </c>
      <c r="D57">
        <v>89.326614750343566</v>
      </c>
      <c r="E57">
        <v>95.897961799769263</v>
      </c>
      <c r="F57">
        <v>94.552836359535362</v>
      </c>
      <c r="G57">
        <v>91.324200913242009</v>
      </c>
      <c r="AA57" s="1"/>
      <c r="AB57" s="1" t="str">
        <f t="shared" si="69"/>
        <v>CG</v>
      </c>
      <c r="AC57">
        <f t="shared" si="72"/>
        <v>3.2293424601359533E-3</v>
      </c>
      <c r="AD57">
        <f t="shared" si="72"/>
        <v>1.4442008527461914E-2</v>
      </c>
      <c r="AE57">
        <f t="shared" si="72"/>
        <v>-1.7671350987597857E-2</v>
      </c>
      <c r="AF57" s="1">
        <f t="shared" si="72"/>
        <v>-7.4798860181052584E-3</v>
      </c>
      <c r="AG57">
        <f t="shared" si="72"/>
        <v>3.7111888072244636E-2</v>
      </c>
      <c r="AH57">
        <f t="shared" si="72"/>
        <v>-2.9632002054139489E-2</v>
      </c>
      <c r="AI57" s="1">
        <f t="shared" si="72"/>
        <v>-1.2198427758200042E-3</v>
      </c>
      <c r="AJ57">
        <f t="shared" si="72"/>
        <v>4.5992590584621018E-2</v>
      </c>
      <c r="AK57">
        <f t="shared" si="72"/>
        <v>-4.4772747808800931E-2</v>
      </c>
      <c r="AL57" t="str">
        <f t="shared" si="72"/>
        <v>CG</v>
      </c>
      <c r="AM57">
        <f t="shared" si="72"/>
        <v>-0.105591699548955</v>
      </c>
      <c r="AN57">
        <f t="shared" si="72"/>
        <v>7.9229159888220324E-2</v>
      </c>
      <c r="AO57">
        <f t="shared" si="72"/>
        <v>2.6362539660734586E-2</v>
      </c>
      <c r="AP57">
        <f t="shared" si="72"/>
        <v>-11.761247329240875</v>
      </c>
      <c r="AQ57">
        <f t="shared" si="72"/>
        <v>8.3836498709265221</v>
      </c>
      <c r="AR57">
        <f t="shared" si="72"/>
        <v>6.6359004059536355</v>
      </c>
      <c r="AS57" t="str">
        <f t="shared" si="72"/>
        <v>CG</v>
      </c>
      <c r="AT57">
        <f t="shared" si="72"/>
        <v>-9.8555674821809838E-2</v>
      </c>
      <c r="AU57">
        <f t="shared" si="72"/>
        <v>4.5677256097239716E-2</v>
      </c>
      <c r="AV57">
        <f t="shared" si="72"/>
        <v>5.2878418724570192E-2</v>
      </c>
      <c r="AW57">
        <f t="shared" si="72"/>
        <v>-10.977545320616205</v>
      </c>
      <c r="AX57">
        <f t="shared" si="72"/>
        <v>4.8333482612231604</v>
      </c>
      <c r="AY57">
        <f t="shared" si="72"/>
        <v>13.310398952313385</v>
      </c>
      <c r="BK57">
        <f t="shared" si="72"/>
        <v>0</v>
      </c>
      <c r="BL57">
        <f t="shared" si="72"/>
        <v>0</v>
      </c>
      <c r="BM57">
        <f t="shared" si="72"/>
        <v>0</v>
      </c>
      <c r="BN57">
        <f t="shared" si="72"/>
        <v>0</v>
      </c>
      <c r="BO57">
        <f t="shared" si="72"/>
        <v>0</v>
      </c>
      <c r="BP57">
        <f t="shared" si="72"/>
        <v>0</v>
      </c>
      <c r="BQ57">
        <f t="shared" si="72"/>
        <v>0</v>
      </c>
      <c r="BR57">
        <f t="shared" si="72"/>
        <v>0</v>
      </c>
      <c r="BS57">
        <f t="shared" si="72"/>
        <v>0</v>
      </c>
      <c r="BT57">
        <f t="shared" si="72"/>
        <v>0</v>
      </c>
      <c r="BU57">
        <f t="shared" si="72"/>
        <v>0</v>
      </c>
      <c r="BV57">
        <f t="shared" si="72"/>
        <v>0</v>
      </c>
      <c r="BW57">
        <f t="shared" si="72"/>
        <v>0</v>
      </c>
      <c r="BX57">
        <f t="shared" si="72"/>
        <v>0</v>
      </c>
      <c r="BY57">
        <f t="shared" si="72"/>
        <v>0</v>
      </c>
    </row>
    <row r="58" spans="1:77">
      <c r="A58" t="s">
        <v>37</v>
      </c>
      <c r="B58">
        <v>75.695294021694806</v>
      </c>
      <c r="C58">
        <v>69.84637657846055</v>
      </c>
      <c r="D58">
        <v>59.642693540998629</v>
      </c>
      <c r="E58">
        <v>80.707601589539806</v>
      </c>
      <c r="F58">
        <v>75.155069358294796</v>
      </c>
      <c r="G58">
        <v>67.351598173515981</v>
      </c>
      <c r="AA58" s="1"/>
      <c r="AB58" s="1" t="str">
        <f t="shared" si="69"/>
        <v>FH</v>
      </c>
      <c r="AC58" s="1">
        <f t="shared" si="72"/>
        <v>-2.7077326090702375E-2</v>
      </c>
      <c r="AD58">
        <f t="shared" si="72"/>
        <v>4.1366078604556544E-2</v>
      </c>
      <c r="AE58">
        <f t="shared" si="72"/>
        <v>-1.4288752513854064E-2</v>
      </c>
      <c r="AF58" s="1">
        <f t="shared" si="72"/>
        <v>-1.7922492561730896E-2</v>
      </c>
      <c r="AG58">
        <f t="shared" si="72"/>
        <v>2.9250684275813676E-2</v>
      </c>
      <c r="AH58">
        <f t="shared" si="72"/>
        <v>-1.1328191714082822E-2</v>
      </c>
      <c r="AI58">
        <f t="shared" si="72"/>
        <v>1.6566134392600212E-2</v>
      </c>
      <c r="AJ58">
        <f t="shared" si="72"/>
        <v>2.7249338901274678E-2</v>
      </c>
      <c r="AK58">
        <f t="shared" si="72"/>
        <v>-4.3815473293874876E-2</v>
      </c>
      <c r="AL58" t="str">
        <f t="shared" si="72"/>
        <v>FH</v>
      </c>
      <c r="AM58">
        <f t="shared" si="72"/>
        <v>1.789045195905492E-2</v>
      </c>
      <c r="AN58">
        <f t="shared" si="72"/>
        <v>-4.3256460145308928E-2</v>
      </c>
      <c r="AO58">
        <f t="shared" si="72"/>
        <v>2.5366008186253917E-2</v>
      </c>
      <c r="AP58">
        <f t="shared" si="72"/>
        <v>2.1501125860409731</v>
      </c>
      <c r="AQ58">
        <f t="shared" si="72"/>
        <v>-5.0272516974639467</v>
      </c>
      <c r="AR58">
        <f t="shared" si="72"/>
        <v>8.2768693913334648</v>
      </c>
      <c r="AS58" t="str">
        <f t="shared" si="72"/>
        <v>FH</v>
      </c>
      <c r="AT58">
        <f t="shared" si="72"/>
        <v>-1.5358593415174648E-2</v>
      </c>
      <c r="AU58">
        <f t="shared" si="72"/>
        <v>-3.5943226585770982E-2</v>
      </c>
      <c r="AV58">
        <f t="shared" si="72"/>
        <v>5.1301820000945617E-2</v>
      </c>
      <c r="AW58">
        <f t="shared" si="72"/>
        <v>-1.8458284386236086</v>
      </c>
      <c r="AX58">
        <f t="shared" si="72"/>
        <v>-4.177310077122538</v>
      </c>
      <c r="AY58">
        <f t="shared" si="72"/>
        <v>16.739664379499434</v>
      </c>
      <c r="BK58">
        <f t="shared" si="72"/>
        <v>0</v>
      </c>
      <c r="BL58">
        <f t="shared" si="72"/>
        <v>0</v>
      </c>
      <c r="BM58">
        <f t="shared" si="72"/>
        <v>0</v>
      </c>
      <c r="BN58">
        <f t="shared" si="72"/>
        <v>0</v>
      </c>
      <c r="BO58">
        <f t="shared" si="72"/>
        <v>0</v>
      </c>
      <c r="BP58">
        <f t="shared" si="72"/>
        <v>0</v>
      </c>
      <c r="BQ58">
        <f t="shared" si="72"/>
        <v>0</v>
      </c>
      <c r="BR58">
        <f t="shared" si="72"/>
        <v>0</v>
      </c>
      <c r="BS58">
        <f t="shared" si="72"/>
        <v>0</v>
      </c>
      <c r="BT58">
        <f t="shared" si="72"/>
        <v>0</v>
      </c>
      <c r="BU58">
        <f t="shared" si="72"/>
        <v>0</v>
      </c>
      <c r="BV58">
        <f t="shared" si="72"/>
        <v>0</v>
      </c>
      <c r="BW58">
        <f t="shared" si="72"/>
        <v>0</v>
      </c>
      <c r="BX58">
        <f t="shared" si="72"/>
        <v>0</v>
      </c>
      <c r="BY58">
        <f t="shared" si="72"/>
        <v>0</v>
      </c>
    </row>
    <row r="59" spans="1:77">
      <c r="A59" t="s">
        <v>38</v>
      </c>
      <c r="B59">
        <v>80.189217845200233</v>
      </c>
      <c r="C59">
        <v>73.843802782916427</v>
      </c>
      <c r="D59">
        <v>64.315162620247364</v>
      </c>
      <c r="E59">
        <v>87.565696705550565</v>
      </c>
      <c r="F59">
        <v>81.391677004623887</v>
      </c>
      <c r="G59">
        <v>70.947488584474883</v>
      </c>
      <c r="AA59" s="1"/>
      <c r="AB59" s="1" t="str">
        <f t="shared" si="69"/>
        <v>BK</v>
      </c>
      <c r="AC59" s="1">
        <f t="shared" si="72"/>
        <v>-6.7822582298366157E-2</v>
      </c>
      <c r="AD59">
        <f t="shared" si="72"/>
        <v>8.608218669653156E-2</v>
      </c>
      <c r="AE59">
        <f t="shared" si="72"/>
        <v>-1.8259604398165381E-2</v>
      </c>
      <c r="AF59" s="1">
        <f t="shared" si="72"/>
        <v>-5.7622020281139552E-2</v>
      </c>
      <c r="AG59">
        <f t="shared" si="72"/>
        <v>9.2385797054593044E-2</v>
      </c>
      <c r="AH59">
        <f t="shared" si="72"/>
        <v>-3.4763776773453464E-2</v>
      </c>
      <c r="AI59" s="1">
        <f t="shared" si="72"/>
        <v>-5.3302200879293382E-2</v>
      </c>
      <c r="AJ59">
        <f t="shared" si="72"/>
        <v>0.11566191742403198</v>
      </c>
      <c r="AK59">
        <f t="shared" si="72"/>
        <v>-6.2359716544738569E-2</v>
      </c>
      <c r="AL59" t="str">
        <f t="shared" si="72"/>
        <v>BK</v>
      </c>
      <c r="AM59">
        <f t="shared" si="72"/>
        <v>-5.5771847917724993E-2</v>
      </c>
      <c r="AN59">
        <f t="shared" si="72"/>
        <v>3.6033844640414148E-2</v>
      </c>
      <c r="AO59">
        <f t="shared" si="72"/>
        <v>1.9738003277310845E-2</v>
      </c>
      <c r="AP59">
        <f t="shared" si="72"/>
        <v>-11.74365579622167</v>
      </c>
      <c r="AQ59">
        <f t="shared" si="72"/>
        <v>6.9160187755142974</v>
      </c>
      <c r="AR59">
        <f t="shared" si="72"/>
        <v>8.158436905012147</v>
      </c>
      <c r="AS59" t="str">
        <f t="shared" si="72"/>
        <v>BK</v>
      </c>
      <c r="AT59">
        <f t="shared" si="72"/>
        <v>-5.9571468967442115E-2</v>
      </c>
      <c r="AU59">
        <f t="shared" si="72"/>
        <v>6.206633723412236E-3</v>
      </c>
      <c r="AV59">
        <f t="shared" si="72"/>
        <v>5.3364835244029879E-2</v>
      </c>
      <c r="AW59">
        <f t="shared" si="72"/>
        <v>-12.543726861282707</v>
      </c>
      <c r="AX59">
        <f t="shared" si="72"/>
        <v>1.1912466125170562</v>
      </c>
      <c r="AY59">
        <f t="shared" si="72"/>
        <v>22.057633447921013</v>
      </c>
      <c r="BK59">
        <f t="shared" si="72"/>
        <v>0</v>
      </c>
      <c r="BL59">
        <f t="shared" si="72"/>
        <v>0</v>
      </c>
      <c r="BM59">
        <f t="shared" si="72"/>
        <v>0</v>
      </c>
      <c r="BN59">
        <f t="shared" si="72"/>
        <v>0</v>
      </c>
      <c r="BO59">
        <f t="shared" si="72"/>
        <v>0</v>
      </c>
      <c r="BP59">
        <f t="shared" si="72"/>
        <v>0</v>
      </c>
      <c r="BQ59">
        <f t="shared" si="72"/>
        <v>0</v>
      </c>
      <c r="BR59">
        <f t="shared" si="72"/>
        <v>0</v>
      </c>
      <c r="BS59">
        <f t="shared" si="72"/>
        <v>0</v>
      </c>
      <c r="BT59">
        <f t="shared" si="72"/>
        <v>0</v>
      </c>
      <c r="BU59">
        <f t="shared" si="72"/>
        <v>0</v>
      </c>
      <c r="BV59">
        <f t="shared" si="72"/>
        <v>0</v>
      </c>
      <c r="BW59">
        <f t="shared" si="72"/>
        <v>0</v>
      </c>
      <c r="BX59">
        <f t="shared" si="72"/>
        <v>0</v>
      </c>
      <c r="BY59">
        <f t="shared" si="72"/>
        <v>0</v>
      </c>
    </row>
    <row r="60" spans="1:77">
      <c r="A60" t="s">
        <v>39</v>
      </c>
      <c r="B60">
        <v>86.273550281379983</v>
      </c>
      <c r="C60">
        <v>76.120003217244431</v>
      </c>
      <c r="D60">
        <v>56.665139715987173</v>
      </c>
      <c r="E60">
        <v>90.18074605819767</v>
      </c>
      <c r="F60">
        <v>82.699898500056392</v>
      </c>
      <c r="G60">
        <v>67.636986301369859</v>
      </c>
      <c r="AA60" s="1"/>
      <c r="AB60" s="1" t="str">
        <f t="shared" si="69"/>
        <v xml:space="preserve"> </v>
      </c>
      <c r="AC60" s="1" t="s">
        <v>68</v>
      </c>
      <c r="AD60" s="1"/>
      <c r="AE60" s="1"/>
      <c r="AF60" s="1"/>
      <c r="AG60" s="1"/>
      <c r="AH60" s="1"/>
      <c r="AI60" s="1"/>
      <c r="AJ60" s="1"/>
      <c r="AK60" s="1"/>
      <c r="BK60">
        <f t="shared" si="72"/>
        <v>0</v>
      </c>
      <c r="BL60">
        <f t="shared" si="72"/>
        <v>0</v>
      </c>
      <c r="BM60">
        <f t="shared" si="72"/>
        <v>0</v>
      </c>
      <c r="BN60">
        <f t="shared" si="72"/>
        <v>0</v>
      </c>
      <c r="BO60">
        <f t="shared" si="72"/>
        <v>0</v>
      </c>
      <c r="BP60">
        <f t="shared" si="72"/>
        <v>0</v>
      </c>
      <c r="BQ60">
        <f t="shared" si="72"/>
        <v>0</v>
      </c>
      <c r="BR60">
        <f t="shared" si="72"/>
        <v>0</v>
      </c>
      <c r="BS60">
        <f t="shared" si="72"/>
        <v>0</v>
      </c>
      <c r="BT60">
        <f t="shared" si="72"/>
        <v>0</v>
      </c>
      <c r="BU60">
        <f t="shared" si="72"/>
        <v>0</v>
      </c>
      <c r="BV60">
        <f t="shared" si="72"/>
        <v>0</v>
      </c>
      <c r="BW60">
        <f t="shared" si="72"/>
        <v>0</v>
      </c>
      <c r="BX60">
        <f t="shared" si="72"/>
        <v>0</v>
      </c>
      <c r="BY60">
        <f t="shared" si="72"/>
        <v>0</v>
      </c>
    </row>
    <row r="61" spans="1:77">
      <c r="A61" t="s">
        <v>40</v>
      </c>
      <c r="B61">
        <v>94.380556235217355</v>
      </c>
      <c r="C61">
        <v>90.983672484517015</v>
      </c>
      <c r="D61">
        <v>83.554741181859825</v>
      </c>
      <c r="E61">
        <v>95.321112677861819</v>
      </c>
      <c r="F61">
        <v>91.710837938423367</v>
      </c>
      <c r="G61">
        <v>85.61643835616438</v>
      </c>
      <c r="AA61" s="1"/>
      <c r="AB61" s="1"/>
      <c r="AC61" s="1" t="str">
        <f t="shared" si="72"/>
        <v>P(H)</v>
      </c>
      <c r="AD61" s="1" t="str">
        <f t="shared" si="72"/>
        <v>P(S)</v>
      </c>
      <c r="AE61" s="1" t="str">
        <f t="shared" si="72"/>
        <v>P(D)</v>
      </c>
      <c r="AF61" s="1" t="str">
        <f t="shared" si="72"/>
        <v>P(H)</v>
      </c>
      <c r="AG61" s="1" t="str">
        <f t="shared" si="72"/>
        <v>P(S)</v>
      </c>
      <c r="AH61" s="1" t="str">
        <f t="shared" si="72"/>
        <v>P(D)</v>
      </c>
      <c r="AI61" s="1" t="str">
        <f t="shared" ref="AI61:BY66" si="73">AI22</f>
        <v>P(H)</v>
      </c>
      <c r="AJ61" s="1" t="str">
        <f t="shared" si="73"/>
        <v>P(S)</v>
      </c>
      <c r="AK61" s="1" t="str">
        <f t="shared" si="73"/>
        <v>P(D)</v>
      </c>
      <c r="AM61">
        <f t="shared" si="73"/>
        <v>0</v>
      </c>
      <c r="AN61">
        <f t="shared" si="73"/>
        <v>0</v>
      </c>
      <c r="AO61">
        <f t="shared" si="73"/>
        <v>0</v>
      </c>
      <c r="AP61">
        <f t="shared" si="73"/>
        <v>0</v>
      </c>
      <c r="AQ61">
        <f t="shared" si="73"/>
        <v>0</v>
      </c>
      <c r="AR61">
        <f t="shared" si="73"/>
        <v>0</v>
      </c>
      <c r="AS61">
        <f t="shared" si="73"/>
        <v>0</v>
      </c>
      <c r="AT61">
        <f t="shared" si="73"/>
        <v>0</v>
      </c>
      <c r="AU61">
        <f t="shared" si="73"/>
        <v>0</v>
      </c>
      <c r="AV61">
        <f t="shared" si="73"/>
        <v>0</v>
      </c>
      <c r="AW61">
        <f t="shared" si="73"/>
        <v>0</v>
      </c>
      <c r="AX61">
        <f t="shared" si="73"/>
        <v>0</v>
      </c>
      <c r="AY61">
        <f t="shared" si="73"/>
        <v>0</v>
      </c>
      <c r="BK61">
        <f t="shared" si="73"/>
        <v>0</v>
      </c>
      <c r="BL61">
        <f t="shared" si="73"/>
        <v>0</v>
      </c>
      <c r="BM61">
        <f t="shared" si="73"/>
        <v>0</v>
      </c>
      <c r="BN61">
        <f t="shared" si="73"/>
        <v>0</v>
      </c>
      <c r="BO61">
        <f t="shared" si="73"/>
        <v>0</v>
      </c>
      <c r="BP61">
        <f t="shared" si="73"/>
        <v>0</v>
      </c>
      <c r="BQ61">
        <f t="shared" si="73"/>
        <v>0</v>
      </c>
      <c r="BR61">
        <f t="shared" si="73"/>
        <v>0</v>
      </c>
      <c r="BS61">
        <f t="shared" si="73"/>
        <v>0</v>
      </c>
      <c r="BT61">
        <f t="shared" si="73"/>
        <v>0</v>
      </c>
      <c r="BU61">
        <f t="shared" si="73"/>
        <v>0</v>
      </c>
      <c r="BV61">
        <f t="shared" si="73"/>
        <v>0</v>
      </c>
      <c r="BW61">
        <f t="shared" si="73"/>
        <v>0</v>
      </c>
      <c r="BX61">
        <f t="shared" si="73"/>
        <v>0</v>
      </c>
      <c r="BY61">
        <f t="shared" si="73"/>
        <v>0</v>
      </c>
    </row>
    <row r="62" spans="1:77">
      <c r="A62" t="s">
        <v>41</v>
      </c>
      <c r="B62">
        <v>67.612755892667806</v>
      </c>
      <c r="C62">
        <v>57.636933966058074</v>
      </c>
      <c r="D62">
        <v>42.098030233623454</v>
      </c>
      <c r="E62">
        <v>84.630175618510449</v>
      </c>
      <c r="F62">
        <v>78.752678470734182</v>
      </c>
      <c r="G62">
        <v>65.353881278538807</v>
      </c>
      <c r="AA62" s="1"/>
      <c r="AB62" s="1" t="str">
        <f t="shared" si="69"/>
        <v>HP</v>
      </c>
      <c r="AC62" t="s">
        <v>69</v>
      </c>
      <c r="AI62" t="s">
        <v>70</v>
      </c>
      <c r="AL62" t="str">
        <f t="shared" si="73"/>
        <v>HP</v>
      </c>
      <c r="AM62">
        <f t="shared" si="73"/>
        <v>-7.1597383307737239E-2</v>
      </c>
      <c r="AN62">
        <f t="shared" si="73"/>
        <v>-7.7839698161957238E-3</v>
      </c>
      <c r="AO62">
        <f t="shared" si="73"/>
        <v>7.9381353123932921E-2</v>
      </c>
      <c r="AP62">
        <f t="shared" si="73"/>
        <v>-3.4030489441149219</v>
      </c>
      <c r="AQ62">
        <f t="shared" si="73"/>
        <v>-0.40128159130436175</v>
      </c>
      <c r="AR62">
        <f t="shared" si="73"/>
        <v>5.7966041197849494</v>
      </c>
      <c r="AS62" t="str">
        <f t="shared" si="73"/>
        <v>HP</v>
      </c>
      <c r="AT62">
        <f t="shared" si="73"/>
        <v>-7.0997692305809823E-2</v>
      </c>
      <c r="AU62">
        <f t="shared" si="73"/>
        <v>-5.0668937653101903E-2</v>
      </c>
      <c r="AV62">
        <f t="shared" si="73"/>
        <v>0.12166662995891175</v>
      </c>
      <c r="AW62">
        <f t="shared" si="73"/>
        <v>-3.3745454187537685</v>
      </c>
      <c r="AX62">
        <f t="shared" si="73"/>
        <v>-2.6121005619566207</v>
      </c>
      <c r="AY62">
        <f t="shared" si="73"/>
        <v>8.884369700263397</v>
      </c>
      <c r="BK62">
        <f t="shared" si="73"/>
        <v>0</v>
      </c>
      <c r="BL62">
        <f t="shared" si="73"/>
        <v>0</v>
      </c>
      <c r="BM62">
        <f t="shared" si="73"/>
        <v>0</v>
      </c>
      <c r="BN62">
        <f t="shared" si="73"/>
        <v>0</v>
      </c>
      <c r="BO62">
        <f t="shared" si="73"/>
        <v>0</v>
      </c>
      <c r="BP62">
        <f t="shared" si="73"/>
        <v>0</v>
      </c>
      <c r="BQ62">
        <f t="shared" si="73"/>
        <v>0</v>
      </c>
      <c r="BR62">
        <f t="shared" si="73"/>
        <v>0</v>
      </c>
      <c r="BS62">
        <f t="shared" si="73"/>
        <v>0</v>
      </c>
      <c r="BT62">
        <f t="shared" si="73"/>
        <v>0</v>
      </c>
      <c r="BU62">
        <f t="shared" si="73"/>
        <v>0</v>
      </c>
      <c r="BV62">
        <f t="shared" si="73"/>
        <v>0</v>
      </c>
      <c r="BW62">
        <f t="shared" si="73"/>
        <v>0</v>
      </c>
      <c r="BX62">
        <f t="shared" si="73"/>
        <v>0</v>
      </c>
      <c r="BY62">
        <f t="shared" si="73"/>
        <v>0</v>
      </c>
    </row>
    <row r="63" spans="1:77">
      <c r="A63" t="s">
        <v>42</v>
      </c>
      <c r="B63">
        <v>78.957670663078048</v>
      </c>
      <c r="C63">
        <v>70.827636129654948</v>
      </c>
      <c r="D63">
        <v>60.650480989464043</v>
      </c>
      <c r="E63">
        <v>80.015382643250859</v>
      </c>
      <c r="F63">
        <v>73.598736889590612</v>
      </c>
      <c r="G63">
        <v>64.668949771689498</v>
      </c>
      <c r="AA63" s="1"/>
      <c r="AB63" s="1" t="str">
        <f t="shared" si="69"/>
        <v>BD</v>
      </c>
      <c r="AC63" t="s">
        <v>70</v>
      </c>
      <c r="AI63" t="s">
        <v>70</v>
      </c>
      <c r="AL63" t="str">
        <f t="shared" si="73"/>
        <v>BD</v>
      </c>
      <c r="AM63">
        <f t="shared" si="73"/>
        <v>-0.16455745341614908</v>
      </c>
      <c r="AN63">
        <f t="shared" si="73"/>
        <v>2.9826604554865077E-3</v>
      </c>
      <c r="AO63">
        <f t="shared" si="73"/>
        <v>0.16157479296066252</v>
      </c>
      <c r="AP63">
        <f t="shared" si="73"/>
        <v>-4.6762824539396419</v>
      </c>
      <c r="AQ63">
        <f t="shared" si="73"/>
        <v>8.6515095102251707E-2</v>
      </c>
      <c r="AR63">
        <f t="shared" si="73"/>
        <v>5.5362673555152995</v>
      </c>
      <c r="AS63" t="str">
        <f t="shared" si="73"/>
        <v>BD</v>
      </c>
      <c r="AT63">
        <f t="shared" si="73"/>
        <v>-7.2613599215429869E-2</v>
      </c>
      <c r="AU63">
        <f t="shared" si="73"/>
        <v>-2.7160292034433875E-2</v>
      </c>
      <c r="AV63">
        <f t="shared" si="73"/>
        <v>9.97738912498638E-2</v>
      </c>
      <c r="AW63">
        <f t="shared" si="73"/>
        <v>-2.0634841684733845</v>
      </c>
      <c r="AX63">
        <f t="shared" si="73"/>
        <v>-0.78781184899596624</v>
      </c>
      <c r="AY63">
        <f t="shared" si="73"/>
        <v>3.4186950014773489</v>
      </c>
      <c r="BK63">
        <f t="shared" si="73"/>
        <v>0</v>
      </c>
      <c r="BL63">
        <f t="shared" si="73"/>
        <v>0</v>
      </c>
      <c r="BM63">
        <f t="shared" si="73"/>
        <v>0</v>
      </c>
      <c r="BN63">
        <f t="shared" si="73"/>
        <v>0</v>
      </c>
      <c r="BO63">
        <f t="shared" si="73"/>
        <v>0</v>
      </c>
      <c r="BP63">
        <f t="shared" si="73"/>
        <v>0</v>
      </c>
      <c r="BQ63">
        <f t="shared" si="73"/>
        <v>0</v>
      </c>
      <c r="BR63">
        <f t="shared" si="73"/>
        <v>0</v>
      </c>
      <c r="BS63">
        <f t="shared" si="73"/>
        <v>0</v>
      </c>
      <c r="BT63">
        <f t="shared" si="73"/>
        <v>0</v>
      </c>
      <c r="BU63">
        <f t="shared" si="73"/>
        <v>0</v>
      </c>
      <c r="BV63">
        <f t="shared" si="73"/>
        <v>0</v>
      </c>
      <c r="BW63">
        <f t="shared" si="73"/>
        <v>0</v>
      </c>
      <c r="BX63">
        <f t="shared" si="73"/>
        <v>0</v>
      </c>
      <c r="BY63">
        <f t="shared" si="73"/>
        <v>0</v>
      </c>
    </row>
    <row r="64" spans="1:77">
      <c r="A64" t="s">
        <v>43</v>
      </c>
      <c r="B64">
        <v>64.325911426474192</v>
      </c>
      <c r="C64">
        <v>44.54991553374628</v>
      </c>
      <c r="D64">
        <v>16.91109074243813</v>
      </c>
      <c r="E64">
        <v>73.836687604153312</v>
      </c>
      <c r="F64">
        <v>58.554189692116836</v>
      </c>
      <c r="G64">
        <v>29.965753424657535</v>
      </c>
      <c r="AA64" s="1"/>
      <c r="AB64" s="1" t="str">
        <f t="shared" si="69"/>
        <v>SPL</v>
      </c>
      <c r="AC64" t="s">
        <v>70</v>
      </c>
      <c r="AF64" t="s">
        <v>70</v>
      </c>
      <c r="AI64" t="s">
        <v>70</v>
      </c>
      <c r="AL64" t="str">
        <f t="shared" si="73"/>
        <v>SPL</v>
      </c>
      <c r="AM64">
        <f t="shared" si="73"/>
        <v>-9.56062632803652E-2</v>
      </c>
      <c r="AN64">
        <f t="shared" si="73"/>
        <v>3.3267833202383357E-2</v>
      </c>
      <c r="AO64">
        <f t="shared" si="73"/>
        <v>6.233843007798185E-2</v>
      </c>
      <c r="AP64">
        <f t="shared" si="73"/>
        <v>-5.9434809498302954</v>
      </c>
      <c r="AQ64">
        <f t="shared" si="73"/>
        <v>1.9976179348545682</v>
      </c>
      <c r="AR64">
        <f t="shared" si="73"/>
        <v>6.6734056872936529</v>
      </c>
      <c r="AS64" t="str">
        <f t="shared" si="73"/>
        <v>SPL</v>
      </c>
      <c r="AT64">
        <f t="shared" si="73"/>
        <v>-7.2017972948522219E-2</v>
      </c>
      <c r="AU64">
        <f t="shared" si="73"/>
        <v>-2.6542000895155682E-2</v>
      </c>
      <c r="AV64">
        <f t="shared" si="73"/>
        <v>9.8559973843677887E-2</v>
      </c>
      <c r="AW64">
        <f t="shared" si="73"/>
        <v>-4.4770858684196897</v>
      </c>
      <c r="AX64">
        <f t="shared" si="73"/>
        <v>-1.593755045377903</v>
      </c>
      <c r="AY64">
        <f t="shared" si="73"/>
        <v>10.550966541267238</v>
      </c>
      <c r="BK64">
        <f t="shared" si="73"/>
        <v>0</v>
      </c>
      <c r="BL64">
        <f t="shared" si="73"/>
        <v>0</v>
      </c>
      <c r="BM64">
        <f t="shared" si="73"/>
        <v>0</v>
      </c>
      <c r="BN64">
        <f t="shared" si="73"/>
        <v>0</v>
      </c>
      <c r="BO64">
        <f t="shared" si="73"/>
        <v>0</v>
      </c>
      <c r="BP64">
        <f t="shared" si="73"/>
        <v>0</v>
      </c>
      <c r="BQ64">
        <f t="shared" si="73"/>
        <v>0</v>
      </c>
      <c r="BR64">
        <f t="shared" si="73"/>
        <v>0</v>
      </c>
      <c r="BS64">
        <f t="shared" si="73"/>
        <v>0</v>
      </c>
      <c r="BT64">
        <f t="shared" si="73"/>
        <v>0</v>
      </c>
      <c r="BU64">
        <f t="shared" si="73"/>
        <v>0</v>
      </c>
      <c r="BV64">
        <f t="shared" si="73"/>
        <v>0</v>
      </c>
      <c r="BW64">
        <f t="shared" si="73"/>
        <v>0</v>
      </c>
      <c r="BX64">
        <f t="shared" si="73"/>
        <v>0</v>
      </c>
      <c r="BY64">
        <f t="shared" si="73"/>
        <v>0</v>
      </c>
    </row>
    <row r="65" spans="1:77">
      <c r="A65" t="s">
        <v>44</v>
      </c>
      <c r="B65">
        <v>71.813065818448734</v>
      </c>
      <c r="C65">
        <v>58.698624628006115</v>
      </c>
      <c r="D65">
        <v>39.532753092075126</v>
      </c>
      <c r="E65">
        <v>80.887065760799899</v>
      </c>
      <c r="F65">
        <v>70.452238637645195</v>
      </c>
      <c r="G65">
        <v>50.742009132420094</v>
      </c>
      <c r="AA65" s="1"/>
      <c r="AB65" s="1" t="str">
        <f t="shared" si="69"/>
        <v>DP</v>
      </c>
      <c r="AC65" t="s">
        <v>70</v>
      </c>
      <c r="AI65" t="s">
        <v>70</v>
      </c>
      <c r="AL65" t="str">
        <f t="shared" si="73"/>
        <v>DP</v>
      </c>
      <c r="AM65">
        <f t="shared" si="73"/>
        <v>-0.10228678537956887</v>
      </c>
      <c r="AN65">
        <f t="shared" si="73"/>
        <v>2.4579818806622966E-2</v>
      </c>
      <c r="AO65">
        <f t="shared" si="73"/>
        <v>7.7706966572945971E-2</v>
      </c>
      <c r="AP65">
        <f t="shared" si="73"/>
        <v>-5.3845378543193592</v>
      </c>
      <c r="AQ65">
        <f t="shared" si="73"/>
        <v>1.2221025960449592</v>
      </c>
      <c r="AR65">
        <f t="shared" si="73"/>
        <v>6.1269796748193972</v>
      </c>
      <c r="AS65" t="str">
        <f t="shared" si="73"/>
        <v>DP</v>
      </c>
      <c r="AT65">
        <f t="shared" si="73"/>
        <v>-9.6056438649758907E-2</v>
      </c>
      <c r="AU65">
        <f t="shared" si="73"/>
        <v>7.7597189974399905E-3</v>
      </c>
      <c r="AV65">
        <f t="shared" si="73"/>
        <v>8.8296719652318861E-2</v>
      </c>
      <c r="AW65">
        <f t="shared" si="73"/>
        <v>-5.0565625671138088</v>
      </c>
      <c r="AX65">
        <f t="shared" si="73"/>
        <v>0.38581133595645484</v>
      </c>
      <c r="AY65">
        <f t="shared" si="73"/>
        <v>6.961952454483443</v>
      </c>
      <c r="BK65">
        <f t="shared" si="73"/>
        <v>0</v>
      </c>
      <c r="BL65">
        <f t="shared" si="73"/>
        <v>0</v>
      </c>
      <c r="BM65">
        <f t="shared" si="73"/>
        <v>0</v>
      </c>
      <c r="BN65">
        <f t="shared" si="73"/>
        <v>0</v>
      </c>
      <c r="BO65">
        <f t="shared" si="73"/>
        <v>0</v>
      </c>
      <c r="BP65">
        <f t="shared" si="73"/>
        <v>0</v>
      </c>
      <c r="BQ65">
        <f t="shared" si="73"/>
        <v>0</v>
      </c>
      <c r="BR65">
        <f t="shared" si="73"/>
        <v>0</v>
      </c>
      <c r="BS65">
        <f t="shared" si="73"/>
        <v>0</v>
      </c>
      <c r="BT65">
        <f t="shared" si="73"/>
        <v>0</v>
      </c>
      <c r="BU65">
        <f t="shared" si="73"/>
        <v>0</v>
      </c>
      <c r="BV65">
        <f t="shared" si="73"/>
        <v>0</v>
      </c>
      <c r="BW65">
        <f t="shared" si="73"/>
        <v>0</v>
      </c>
      <c r="BX65">
        <f t="shared" si="73"/>
        <v>0</v>
      </c>
      <c r="BY65">
        <f t="shared" si="73"/>
        <v>0</v>
      </c>
    </row>
    <row r="66" spans="1:77">
      <c r="A66" t="s">
        <v>45</v>
      </c>
      <c r="B66">
        <v>70.8669765924476</v>
      </c>
      <c r="C66">
        <v>54.628810423871954</v>
      </c>
      <c r="D66">
        <v>27.576729271644528</v>
      </c>
      <c r="E66">
        <v>67.234969875656972</v>
      </c>
      <c r="F66">
        <v>53.095748280139844</v>
      </c>
      <c r="G66">
        <v>25.684931506849313</v>
      </c>
      <c r="AA66" s="1"/>
      <c r="AB66" s="1" t="str">
        <f t="shared" si="69"/>
        <v>XD</v>
      </c>
      <c r="AC66" t="s">
        <v>70</v>
      </c>
      <c r="AI66" t="s">
        <v>70</v>
      </c>
      <c r="AL66" t="str">
        <f t="shared" si="73"/>
        <v>XD</v>
      </c>
      <c r="AM66">
        <f t="shared" si="73"/>
        <v>-8.1239511031076295E-2</v>
      </c>
      <c r="AN66">
        <f t="shared" si="73"/>
        <v>1.6836816323473891E-2</v>
      </c>
      <c r="AO66">
        <f t="shared" si="73"/>
        <v>6.4402694707602445E-2</v>
      </c>
      <c r="AP66">
        <f t="shared" si="73"/>
        <v>-4.0883624900061459</v>
      </c>
      <c r="AQ66">
        <f t="shared" si="73"/>
        <v>0.77437384667914777</v>
      </c>
      <c r="AR66">
        <f t="shared" si="73"/>
        <v>4.4266368016365494</v>
      </c>
      <c r="AS66" t="str">
        <f t="shared" ref="AL66:BY71" si="74">AS27</f>
        <v>XD</v>
      </c>
      <c r="AT66">
        <f t="shared" si="74"/>
        <v>-9.5426649098965477E-2</v>
      </c>
      <c r="AU66">
        <f t="shared" si="74"/>
        <v>2.6630933410594415E-2</v>
      </c>
      <c r="AV66">
        <f t="shared" si="74"/>
        <v>6.8795715688371034E-2</v>
      </c>
      <c r="AW66">
        <f t="shared" si="74"/>
        <v>-4.802327436140656</v>
      </c>
      <c r="AX66">
        <f t="shared" si="74"/>
        <v>1.224833599750484</v>
      </c>
      <c r="AY66">
        <f t="shared" si="74"/>
        <v>4.7285854767986795</v>
      </c>
      <c r="BK66">
        <f t="shared" si="74"/>
        <v>0</v>
      </c>
      <c r="BL66">
        <f t="shared" si="74"/>
        <v>0</v>
      </c>
      <c r="BM66">
        <f t="shared" si="74"/>
        <v>0</v>
      </c>
      <c r="BN66">
        <f t="shared" si="74"/>
        <v>0</v>
      </c>
      <c r="BO66">
        <f t="shared" si="74"/>
        <v>0</v>
      </c>
      <c r="BP66">
        <f t="shared" si="74"/>
        <v>0</v>
      </c>
      <c r="BQ66">
        <f t="shared" si="74"/>
        <v>0</v>
      </c>
      <c r="BR66">
        <f t="shared" si="74"/>
        <v>0</v>
      </c>
      <c r="BS66">
        <f t="shared" si="74"/>
        <v>0</v>
      </c>
      <c r="BT66">
        <f t="shared" si="74"/>
        <v>0</v>
      </c>
      <c r="BU66">
        <f t="shared" si="74"/>
        <v>0</v>
      </c>
      <c r="BV66">
        <f t="shared" si="74"/>
        <v>0</v>
      </c>
      <c r="BW66">
        <f t="shared" si="74"/>
        <v>0</v>
      </c>
      <c r="BX66">
        <f t="shared" si="74"/>
        <v>0</v>
      </c>
      <c r="BY66">
        <f t="shared" si="74"/>
        <v>0</v>
      </c>
    </row>
    <row r="67" spans="1:77">
      <c r="A67" t="s">
        <v>46</v>
      </c>
      <c r="B67">
        <v>54.033113122910038</v>
      </c>
      <c r="C67">
        <v>61.8917397249256</v>
      </c>
      <c r="D67">
        <v>61.933119560238204</v>
      </c>
      <c r="E67">
        <v>54.698115626201769</v>
      </c>
      <c r="F67">
        <v>66.065185519341384</v>
      </c>
      <c r="G67">
        <v>63.527397260273972</v>
      </c>
      <c r="AA67" s="1"/>
      <c r="AB67" s="1" t="str">
        <f t="shared" si="69"/>
        <v>FLW</v>
      </c>
      <c r="AI67" t="s">
        <v>70</v>
      </c>
      <c r="AL67" t="str">
        <f t="shared" si="74"/>
        <v>FLW</v>
      </c>
      <c r="AM67">
        <f t="shared" si="74"/>
        <v>-9.3150684931506855E-2</v>
      </c>
      <c r="AN67">
        <f t="shared" si="74"/>
        <v>-2.9577858540676516E-2</v>
      </c>
      <c r="AO67">
        <f t="shared" si="74"/>
        <v>0.12272854347218337</v>
      </c>
      <c r="AP67">
        <f t="shared" si="74"/>
        <v>-3.3238545468423819</v>
      </c>
      <c r="AQ67">
        <f t="shared" si="74"/>
        <v>-0.92688656240550948</v>
      </c>
      <c r="AR67">
        <f t="shared" si="74"/>
        <v>4.8458469989568833</v>
      </c>
      <c r="AS67" t="str">
        <f t="shared" si="74"/>
        <v>FLW</v>
      </c>
      <c r="AT67">
        <f t="shared" si="74"/>
        <v>-4.9206349206349226E-2</v>
      </c>
      <c r="AU67">
        <f t="shared" si="74"/>
        <v>-6.2018140589569171E-2</v>
      </c>
      <c r="AV67">
        <f t="shared" si="74"/>
        <v>0.11122448979591837</v>
      </c>
      <c r="AW67">
        <f t="shared" si="74"/>
        <v>-1.7558083192120244</v>
      </c>
      <c r="AX67">
        <f t="shared" si="74"/>
        <v>-1.9434733944241986</v>
      </c>
      <c r="AY67">
        <f t="shared" si="74"/>
        <v>4.3916178326537505</v>
      </c>
      <c r="BK67">
        <f t="shared" si="74"/>
        <v>0</v>
      </c>
      <c r="BL67">
        <f t="shared" si="74"/>
        <v>0</v>
      </c>
      <c r="BM67">
        <f t="shared" si="74"/>
        <v>0</v>
      </c>
      <c r="BN67">
        <f t="shared" si="74"/>
        <v>0</v>
      </c>
      <c r="BO67">
        <f t="shared" si="74"/>
        <v>0</v>
      </c>
      <c r="BP67">
        <f t="shared" si="74"/>
        <v>0</v>
      </c>
      <c r="BQ67">
        <f t="shared" si="74"/>
        <v>0</v>
      </c>
      <c r="BR67">
        <f t="shared" si="74"/>
        <v>0</v>
      </c>
      <c r="BS67">
        <f t="shared" si="74"/>
        <v>0</v>
      </c>
      <c r="BT67">
        <f t="shared" si="74"/>
        <v>0</v>
      </c>
      <c r="BU67">
        <f t="shared" si="74"/>
        <v>0</v>
      </c>
      <c r="BV67">
        <f t="shared" si="74"/>
        <v>0</v>
      </c>
      <c r="BW67">
        <f t="shared" si="74"/>
        <v>0</v>
      </c>
      <c r="BX67">
        <f t="shared" si="74"/>
        <v>0</v>
      </c>
      <c r="BY67">
        <f t="shared" si="74"/>
        <v>0</v>
      </c>
    </row>
    <row r="68" spans="1:77">
      <c r="A68" t="s">
        <v>47</v>
      </c>
      <c r="B68">
        <v>33.349645216540253</v>
      </c>
      <c r="C68">
        <v>20.904045684870908</v>
      </c>
      <c r="D68">
        <v>8.4745762711864412</v>
      </c>
      <c r="E68">
        <v>47.66055633893091</v>
      </c>
      <c r="F68">
        <v>37.769256794857334</v>
      </c>
      <c r="G68">
        <v>22.260273972602739</v>
      </c>
      <c r="AA68" s="1"/>
      <c r="AB68" s="1" t="str">
        <f t="shared" si="69"/>
        <v>XS</v>
      </c>
      <c r="AL68" t="str">
        <f t="shared" si="74"/>
        <v>XS</v>
      </c>
      <c r="AM68">
        <f t="shared" si="74"/>
        <v>-6.2074021344751207E-2</v>
      </c>
      <c r="AN68">
        <f t="shared" si="74"/>
        <v>-1.0041984739583065E-2</v>
      </c>
      <c r="AO68">
        <f t="shared" si="74"/>
        <v>7.2116006084334258E-2</v>
      </c>
      <c r="AP68">
        <f t="shared" si="74"/>
        <v>-3.5450793533867273</v>
      </c>
      <c r="AQ68">
        <f t="shared" si="74"/>
        <v>-0.5479521734358157</v>
      </c>
      <c r="AR68">
        <f t="shared" si="74"/>
        <v>6.7402938977833511</v>
      </c>
      <c r="AS68" t="str">
        <f t="shared" si="74"/>
        <v>XS</v>
      </c>
      <c r="AT68">
        <f t="shared" si="74"/>
        <v>-0.10968635557560938</v>
      </c>
      <c r="AU68">
        <f t="shared" si="74"/>
        <v>7.1634189935536607E-3</v>
      </c>
      <c r="AV68">
        <f t="shared" si="74"/>
        <v>0.10252293658205577</v>
      </c>
      <c r="AW68">
        <f t="shared" si="74"/>
        <v>-6.26424430181061</v>
      </c>
      <c r="AX68">
        <f t="shared" si="74"/>
        <v>0.39088000116918153</v>
      </c>
      <c r="AY68">
        <f t="shared" si="74"/>
        <v>9.5822655932823952</v>
      </c>
      <c r="BK68">
        <f t="shared" si="74"/>
        <v>0</v>
      </c>
      <c r="BL68">
        <f t="shared" si="74"/>
        <v>0</v>
      </c>
      <c r="BM68">
        <f t="shared" si="74"/>
        <v>0</v>
      </c>
      <c r="BN68">
        <f t="shared" si="74"/>
        <v>0</v>
      </c>
      <c r="BO68">
        <f t="shared" si="74"/>
        <v>0</v>
      </c>
      <c r="BP68">
        <f t="shared" si="74"/>
        <v>0</v>
      </c>
      <c r="BQ68">
        <f t="shared" si="74"/>
        <v>0</v>
      </c>
      <c r="BR68">
        <f t="shared" si="74"/>
        <v>0</v>
      </c>
      <c r="BS68">
        <f t="shared" si="74"/>
        <v>0</v>
      </c>
      <c r="BT68">
        <f t="shared" si="74"/>
        <v>0</v>
      </c>
      <c r="BU68">
        <f t="shared" si="74"/>
        <v>0</v>
      </c>
      <c r="BV68">
        <f t="shared" si="74"/>
        <v>0</v>
      </c>
      <c r="BW68">
        <f t="shared" si="74"/>
        <v>0</v>
      </c>
      <c r="BX68">
        <f t="shared" si="74"/>
        <v>0</v>
      </c>
      <c r="BY68">
        <f t="shared" si="74"/>
        <v>0</v>
      </c>
    </row>
    <row r="69" spans="1:77">
      <c r="A69" t="s">
        <v>48</v>
      </c>
      <c r="B69">
        <v>48.548387096774192</v>
      </c>
      <c r="C69">
        <v>46.372688477951634</v>
      </c>
      <c r="D69">
        <v>40.922190201729109</v>
      </c>
      <c r="E69">
        <v>44.844818516570228</v>
      </c>
      <c r="F69">
        <v>43.672773753728166</v>
      </c>
      <c r="G69">
        <v>38.674033149171272</v>
      </c>
      <c r="AA69" s="1"/>
      <c r="AB69" s="1" t="str">
        <f t="shared" si="69"/>
        <v>VG</v>
      </c>
      <c r="AC69" t="s">
        <v>70</v>
      </c>
      <c r="AF69" t="s">
        <v>70</v>
      </c>
      <c r="AL69" t="str">
        <f t="shared" si="74"/>
        <v>VG</v>
      </c>
      <c r="AM69">
        <f t="shared" si="74"/>
        <v>-7.3390948479827633E-2</v>
      </c>
      <c r="AN69">
        <f t="shared" si="74"/>
        <v>2.4350212994835863E-2</v>
      </c>
      <c r="AO69">
        <f t="shared" si="74"/>
        <v>4.9040735484991715E-2</v>
      </c>
      <c r="AP69">
        <f t="shared" si="74"/>
        <v>-4.9435329101167946</v>
      </c>
      <c r="AQ69">
        <f t="shared" si="74"/>
        <v>1.5263965736523748</v>
      </c>
      <c r="AR69">
        <f t="shared" si="74"/>
        <v>5.0656466973145449</v>
      </c>
      <c r="AS69" t="str">
        <f t="shared" si="74"/>
        <v>VG</v>
      </c>
      <c r="AT69">
        <f t="shared" si="74"/>
        <v>-7.218723064788049E-2</v>
      </c>
      <c r="AU69">
        <f t="shared" si="74"/>
        <v>-3.6381039267010307E-2</v>
      </c>
      <c r="AV69">
        <f t="shared" si="74"/>
        <v>0.10856826991489077</v>
      </c>
      <c r="AW69">
        <f t="shared" si="74"/>
        <v>-4.8624518116982243</v>
      </c>
      <c r="AX69">
        <f t="shared" si="74"/>
        <v>-2.2805506339864094</v>
      </c>
      <c r="AY69">
        <f t="shared" si="74"/>
        <v>11.214523854272764</v>
      </c>
      <c r="BK69">
        <f t="shared" si="74"/>
        <v>0</v>
      </c>
      <c r="BL69">
        <f t="shared" si="74"/>
        <v>0</v>
      </c>
      <c r="BM69">
        <f t="shared" si="74"/>
        <v>0</v>
      </c>
      <c r="BN69">
        <f t="shared" si="74"/>
        <v>0</v>
      </c>
      <c r="BO69">
        <f t="shared" si="74"/>
        <v>0</v>
      </c>
      <c r="BP69">
        <f t="shared" si="74"/>
        <v>0</v>
      </c>
      <c r="BQ69">
        <f t="shared" si="74"/>
        <v>0</v>
      </c>
      <c r="BR69">
        <f t="shared" si="74"/>
        <v>0</v>
      </c>
      <c r="BS69">
        <f t="shared" si="74"/>
        <v>0</v>
      </c>
      <c r="BT69">
        <f t="shared" si="74"/>
        <v>0</v>
      </c>
      <c r="BU69">
        <f t="shared" si="74"/>
        <v>0</v>
      </c>
      <c r="BV69">
        <f t="shared" si="74"/>
        <v>0</v>
      </c>
      <c r="BW69">
        <f t="shared" si="74"/>
        <v>0</v>
      </c>
      <c r="BX69">
        <f t="shared" si="74"/>
        <v>0</v>
      </c>
      <c r="BY69">
        <f t="shared" si="74"/>
        <v>0</v>
      </c>
    </row>
    <row r="70" spans="1:77">
      <c r="A70" t="s">
        <v>49</v>
      </c>
      <c r="B70">
        <v>68.584229390681003</v>
      </c>
      <c r="C70">
        <v>66.465149359886198</v>
      </c>
      <c r="D70">
        <v>61.383285302593663</v>
      </c>
      <c r="E70">
        <v>72.698579694897418</v>
      </c>
      <c r="F70">
        <v>71.580741371964208</v>
      </c>
      <c r="G70">
        <v>66.574585635359114</v>
      </c>
      <c r="I70">
        <f>(100-G70)/100*G54</f>
        <v>585.61325966850836</v>
      </c>
      <c r="AA70" s="1"/>
      <c r="AB70" s="1" t="str">
        <f t="shared" si="69"/>
        <v>TW</v>
      </c>
      <c r="AL70" t="str">
        <f t="shared" si="74"/>
        <v>TW</v>
      </c>
      <c r="AM70">
        <f t="shared" si="74"/>
        <v>-0.13126685264992818</v>
      </c>
      <c r="AN70">
        <f t="shared" si="74"/>
        <v>9.0522386318564685E-2</v>
      </c>
      <c r="AO70">
        <f t="shared" si="74"/>
        <v>4.0744466331363513E-2</v>
      </c>
      <c r="AP70">
        <f t="shared" si="74"/>
        <v>-10.568281148091071</v>
      </c>
      <c r="AQ70">
        <f t="shared" si="74"/>
        <v>6.863180998124446</v>
      </c>
      <c r="AR70">
        <f t="shared" si="74"/>
        <v>5.882445193573183</v>
      </c>
      <c r="AS70" t="str">
        <f t="shared" si="74"/>
        <v>TW</v>
      </c>
      <c r="AT70">
        <f t="shared" si="74"/>
        <v>-0.12937810821149975</v>
      </c>
      <c r="AU70">
        <f t="shared" si="74"/>
        <v>6.4603562696472272E-2</v>
      </c>
      <c r="AV70">
        <f t="shared" si="74"/>
        <v>6.4774545515027537E-2</v>
      </c>
      <c r="AW70">
        <f t="shared" si="74"/>
        <v>-10.416218522689075</v>
      </c>
      <c r="AX70">
        <f t="shared" si="74"/>
        <v>4.8980805957679276</v>
      </c>
      <c r="AY70">
        <f t="shared" si="74"/>
        <v>9.3517659755787967</v>
      </c>
      <c r="BK70">
        <f t="shared" si="74"/>
        <v>0</v>
      </c>
      <c r="BL70">
        <f t="shared" si="74"/>
        <v>0</v>
      </c>
      <c r="BM70">
        <f t="shared" si="74"/>
        <v>0</v>
      </c>
      <c r="BN70">
        <f t="shared" si="74"/>
        <v>0</v>
      </c>
      <c r="BO70">
        <f t="shared" si="74"/>
        <v>0</v>
      </c>
      <c r="BP70">
        <f t="shared" si="74"/>
        <v>0</v>
      </c>
      <c r="BQ70">
        <f t="shared" si="74"/>
        <v>0</v>
      </c>
      <c r="BR70">
        <f t="shared" si="74"/>
        <v>0</v>
      </c>
      <c r="BS70">
        <f t="shared" si="74"/>
        <v>0</v>
      </c>
      <c r="BT70">
        <f t="shared" si="74"/>
        <v>0</v>
      </c>
      <c r="BU70">
        <f t="shared" si="74"/>
        <v>0</v>
      </c>
      <c r="BV70">
        <f t="shared" si="74"/>
        <v>0</v>
      </c>
      <c r="BW70">
        <f t="shared" si="74"/>
        <v>0</v>
      </c>
      <c r="BX70">
        <f t="shared" si="74"/>
        <v>0</v>
      </c>
      <c r="BY70">
        <f t="shared" si="74"/>
        <v>0</v>
      </c>
    </row>
    <row r="71" spans="1:77">
      <c r="A71" t="s">
        <v>50</v>
      </c>
      <c r="AA71" s="1"/>
      <c r="AB71" s="1" t="str">
        <f t="shared" si="69"/>
        <v>YD</v>
      </c>
      <c r="AF71" t="s">
        <v>70</v>
      </c>
      <c r="AI71" t="s">
        <v>70</v>
      </c>
      <c r="AL71" t="str">
        <f t="shared" si="74"/>
        <v>YD</v>
      </c>
      <c r="AM71">
        <f t="shared" si="74"/>
        <v>-9.2215634775574568E-2</v>
      </c>
      <c r="AN71">
        <f t="shared" si="74"/>
        <v>4.9394074369883412E-2</v>
      </c>
      <c r="AO71">
        <f t="shared" si="74"/>
        <v>4.2821560405691142E-2</v>
      </c>
      <c r="AP71">
        <f t="shared" si="74"/>
        <v>-6.2210623700223611</v>
      </c>
      <c r="AQ71">
        <f t="shared" si="74"/>
        <v>3.1217801864340826</v>
      </c>
      <c r="AR71">
        <f t="shared" si="74"/>
        <v>4.6094831197565442</v>
      </c>
      <c r="AS71" t="str">
        <f t="shared" si="74"/>
        <v>YD</v>
      </c>
      <c r="AT71">
        <f t="shared" si="74"/>
        <v>-7.7428728118669993E-2</v>
      </c>
      <c r="AU71">
        <f t="shared" si="74"/>
        <v>4.1741484082686853E-3</v>
      </c>
      <c r="AV71">
        <f t="shared" si="74"/>
        <v>7.3254579710401321E-2</v>
      </c>
      <c r="AW71">
        <f t="shared" si="74"/>
        <v>-5.2235062745058123</v>
      </c>
      <c r="AX71">
        <f t="shared" si="74"/>
        <v>0.26381249091922809</v>
      </c>
      <c r="AY71">
        <f t="shared" si="74"/>
        <v>7.8854143898753897</v>
      </c>
      <c r="BK71">
        <f t="shared" ref="AL71:BY75" si="75">BK32</f>
        <v>0</v>
      </c>
      <c r="BL71">
        <f t="shared" si="75"/>
        <v>0</v>
      </c>
      <c r="BM71">
        <f t="shared" si="75"/>
        <v>0</v>
      </c>
      <c r="BN71">
        <f t="shared" si="75"/>
        <v>0</v>
      </c>
      <c r="BO71">
        <f t="shared" si="75"/>
        <v>0</v>
      </c>
      <c r="BP71">
        <f t="shared" si="75"/>
        <v>0</v>
      </c>
      <c r="BQ71">
        <f t="shared" si="75"/>
        <v>0</v>
      </c>
      <c r="BR71">
        <f t="shared" si="75"/>
        <v>0</v>
      </c>
      <c r="BS71">
        <f t="shared" si="75"/>
        <v>0</v>
      </c>
      <c r="BT71">
        <f t="shared" si="75"/>
        <v>0</v>
      </c>
      <c r="BU71">
        <f t="shared" si="75"/>
        <v>0</v>
      </c>
      <c r="BV71">
        <f t="shared" si="75"/>
        <v>0</v>
      </c>
      <c r="BW71">
        <f t="shared" si="75"/>
        <v>0</v>
      </c>
      <c r="BX71">
        <f t="shared" si="75"/>
        <v>0</v>
      </c>
      <c r="BY71">
        <f t="shared" si="75"/>
        <v>0</v>
      </c>
    </row>
    <row r="72" spans="1:77">
      <c r="AA72" s="1"/>
      <c r="AB72" s="1" t="str">
        <f t="shared" si="69"/>
        <v>CG</v>
      </c>
      <c r="AC72" t="s">
        <v>70</v>
      </c>
      <c r="AF72" t="s">
        <v>70</v>
      </c>
      <c r="AI72" t="s">
        <v>70</v>
      </c>
      <c r="AL72" t="str">
        <f t="shared" si="75"/>
        <v>CG</v>
      </c>
      <c r="AM72">
        <f t="shared" si="75"/>
        <v>-9.4882471070713792E-2</v>
      </c>
      <c r="AN72">
        <f t="shared" si="75"/>
        <v>5.6559280343437601E-2</v>
      </c>
      <c r="AO72">
        <f t="shared" si="75"/>
        <v>3.8323190727276218E-2</v>
      </c>
      <c r="AP72">
        <f t="shared" si="75"/>
        <v>-8.9566413988464646</v>
      </c>
      <c r="AQ72">
        <f t="shared" si="75"/>
        <v>4.9532840970364145</v>
      </c>
      <c r="AR72">
        <f t="shared" si="75"/>
        <v>6.5433934111443497</v>
      </c>
      <c r="AS72" t="str">
        <f t="shared" si="75"/>
        <v>CG</v>
      </c>
      <c r="AT72">
        <f t="shared" si="75"/>
        <v>-0.10481571806409509</v>
      </c>
      <c r="AU72">
        <f t="shared" si="75"/>
        <v>3.6796553584863334E-2</v>
      </c>
      <c r="AV72">
        <f t="shared" si="75"/>
        <v>6.8019164479231634E-2</v>
      </c>
      <c r="AW72">
        <f t="shared" si="75"/>
        <v>-9.8943122904443435</v>
      </c>
      <c r="AX72">
        <f t="shared" si="75"/>
        <v>3.2225265701917536</v>
      </c>
      <c r="AY72">
        <f t="shared" si="75"/>
        <v>11.613755124209131</v>
      </c>
      <c r="BK72">
        <f t="shared" si="75"/>
        <v>0</v>
      </c>
      <c r="BL72">
        <f t="shared" si="75"/>
        <v>0</v>
      </c>
      <c r="BM72">
        <f t="shared" si="75"/>
        <v>0</v>
      </c>
      <c r="BN72">
        <f t="shared" si="75"/>
        <v>0</v>
      </c>
      <c r="BO72">
        <f t="shared" si="75"/>
        <v>0</v>
      </c>
      <c r="BP72">
        <f t="shared" si="75"/>
        <v>0</v>
      </c>
      <c r="BQ72">
        <f t="shared" si="75"/>
        <v>0</v>
      </c>
      <c r="BR72">
        <f t="shared" si="75"/>
        <v>0</v>
      </c>
      <c r="BS72">
        <f t="shared" si="75"/>
        <v>0</v>
      </c>
      <c r="BT72">
        <f t="shared" si="75"/>
        <v>0</v>
      </c>
      <c r="BU72">
        <f t="shared" si="75"/>
        <v>0</v>
      </c>
      <c r="BV72">
        <f t="shared" si="75"/>
        <v>0</v>
      </c>
      <c r="BW72">
        <f t="shared" si="75"/>
        <v>0</v>
      </c>
      <c r="BX72">
        <f t="shared" si="75"/>
        <v>0</v>
      </c>
      <c r="BY72">
        <f t="shared" si="75"/>
        <v>0</v>
      </c>
    </row>
    <row r="73" spans="1:77">
      <c r="AA73" s="1"/>
      <c r="AB73" s="1" t="str">
        <f t="shared" si="69"/>
        <v>FH</v>
      </c>
      <c r="AF73" t="s">
        <v>70</v>
      </c>
      <c r="AI73" t="s">
        <v>70</v>
      </c>
      <c r="AL73" t="str">
        <f t="shared" si="75"/>
        <v>FH</v>
      </c>
      <c r="AM73">
        <f t="shared" si="75"/>
        <v>8.7356184300834416E-3</v>
      </c>
      <c r="AN73">
        <f t="shared" si="75"/>
        <v>-3.114106581656606E-2</v>
      </c>
      <c r="AO73">
        <f t="shared" si="75"/>
        <v>2.2405447386482678E-2</v>
      </c>
      <c r="AP73">
        <f t="shared" si="75"/>
        <v>0.80875967835273055</v>
      </c>
      <c r="AQ73">
        <f t="shared" si="75"/>
        <v>-2.7630881173198274</v>
      </c>
      <c r="AR73">
        <f t="shared" si="75"/>
        <v>4.7584204260644123</v>
      </c>
      <c r="AS73" t="str">
        <f t="shared" si="75"/>
        <v>FH</v>
      </c>
      <c r="AT73">
        <f t="shared" si="75"/>
        <v>-4.9847220369505757E-2</v>
      </c>
      <c r="AU73">
        <f t="shared" si="75"/>
        <v>-3.3941881211231983E-2</v>
      </c>
      <c r="AV73">
        <f t="shared" si="75"/>
        <v>8.3789101580737671E-2</v>
      </c>
      <c r="AW73">
        <f t="shared" si="75"/>
        <v>-4.6149476691868365</v>
      </c>
      <c r="AX73">
        <f t="shared" si="75"/>
        <v>-3.011599192097846</v>
      </c>
      <c r="AY73">
        <f t="shared" si="75"/>
        <v>17.79494805731521</v>
      </c>
      <c r="BK73">
        <f t="shared" si="75"/>
        <v>0</v>
      </c>
      <c r="BL73">
        <f t="shared" si="75"/>
        <v>0</v>
      </c>
      <c r="BM73">
        <f t="shared" si="75"/>
        <v>0</v>
      </c>
      <c r="BN73">
        <f t="shared" si="75"/>
        <v>0</v>
      </c>
      <c r="BO73">
        <f t="shared" si="75"/>
        <v>0</v>
      </c>
      <c r="BP73">
        <f t="shared" si="75"/>
        <v>0</v>
      </c>
      <c r="BQ73">
        <f t="shared" si="75"/>
        <v>0</v>
      </c>
      <c r="BR73">
        <f t="shared" si="75"/>
        <v>0</v>
      </c>
      <c r="BS73">
        <f t="shared" si="75"/>
        <v>0</v>
      </c>
      <c r="BT73">
        <f t="shared" si="75"/>
        <v>0</v>
      </c>
      <c r="BU73">
        <f t="shared" si="75"/>
        <v>0</v>
      </c>
      <c r="BV73">
        <f t="shared" si="75"/>
        <v>0</v>
      </c>
      <c r="BW73">
        <f t="shared" si="75"/>
        <v>0</v>
      </c>
      <c r="BX73">
        <f t="shared" si="75"/>
        <v>0</v>
      </c>
      <c r="BY73">
        <f t="shared" si="75"/>
        <v>0</v>
      </c>
    </row>
    <row r="74" spans="1:77">
      <c r="AA74" s="1"/>
      <c r="AB74" s="1" t="str">
        <f t="shared" si="69"/>
        <v>BK</v>
      </c>
      <c r="AL74" t="str">
        <f t="shared" si="75"/>
        <v>BK</v>
      </c>
      <c r="AM74">
        <f t="shared" si="75"/>
        <v>-6.5972409934951598E-2</v>
      </c>
      <c r="AN74">
        <f t="shared" si="75"/>
        <v>2.9730234282352663E-2</v>
      </c>
      <c r="AO74">
        <f t="shared" si="75"/>
        <v>3.6242175652598928E-2</v>
      </c>
      <c r="AP74">
        <f t="shared" si="75"/>
        <v>-8.3552475058676894</v>
      </c>
      <c r="AQ74">
        <f t="shared" si="75"/>
        <v>3.4176036555594247</v>
      </c>
      <c r="AR74">
        <f t="shared" si="75"/>
        <v>7.9579821968952471</v>
      </c>
      <c r="AS74" t="str">
        <f t="shared" si="75"/>
        <v>BK</v>
      </c>
      <c r="AT74">
        <f t="shared" si="75"/>
        <v>-6.3891288369288285E-2</v>
      </c>
      <c r="AU74">
        <f t="shared" si="75"/>
        <v>-1.7069486646026699E-2</v>
      </c>
      <c r="AV74">
        <f t="shared" si="75"/>
        <v>8.0960775015314984E-2</v>
      </c>
      <c r="AW74">
        <f t="shared" si="75"/>
        <v>-8.0916784504389039</v>
      </c>
      <c r="AX74">
        <f t="shared" si="75"/>
        <v>-1.9622024974963375</v>
      </c>
      <c r="AY74">
        <f t="shared" si="75"/>
        <v>17.777200033313026</v>
      </c>
      <c r="BK74">
        <f t="shared" si="75"/>
        <v>0</v>
      </c>
      <c r="BL74">
        <f t="shared" si="75"/>
        <v>0</v>
      </c>
      <c r="BM74">
        <f t="shared" si="75"/>
        <v>0</v>
      </c>
      <c r="BN74">
        <f t="shared" si="75"/>
        <v>0</v>
      </c>
      <c r="BO74">
        <f t="shared" si="75"/>
        <v>0</v>
      </c>
      <c r="BP74">
        <f t="shared" si="75"/>
        <v>0</v>
      </c>
      <c r="BQ74">
        <f t="shared" si="75"/>
        <v>0</v>
      </c>
      <c r="BR74">
        <f t="shared" si="75"/>
        <v>0</v>
      </c>
      <c r="BS74">
        <f t="shared" si="75"/>
        <v>0</v>
      </c>
      <c r="BT74">
        <f t="shared" si="75"/>
        <v>0</v>
      </c>
      <c r="BU74">
        <f t="shared" si="75"/>
        <v>0</v>
      </c>
      <c r="BV74">
        <f t="shared" si="75"/>
        <v>0</v>
      </c>
      <c r="BW74">
        <f t="shared" si="75"/>
        <v>0</v>
      </c>
      <c r="BX74">
        <f t="shared" si="75"/>
        <v>0</v>
      </c>
      <c r="BY74">
        <f t="shared" si="75"/>
        <v>0</v>
      </c>
    </row>
    <row r="75" spans="1:77">
      <c r="AA75" s="1"/>
      <c r="AB75" s="1" t="str">
        <f t="shared" si="69"/>
        <v xml:space="preserve">TABLE2_TESTS_01.XSLX  </v>
      </c>
      <c r="BK75">
        <f t="shared" si="75"/>
        <v>0</v>
      </c>
      <c r="BL75">
        <f t="shared" si="75"/>
        <v>0</v>
      </c>
      <c r="BM75">
        <f t="shared" si="75"/>
        <v>0</v>
      </c>
      <c r="BN75">
        <f t="shared" si="75"/>
        <v>0</v>
      </c>
      <c r="BO75">
        <f t="shared" si="75"/>
        <v>0</v>
      </c>
      <c r="BP75">
        <f t="shared" si="75"/>
        <v>0</v>
      </c>
      <c r="BQ75">
        <f t="shared" si="75"/>
        <v>0</v>
      </c>
      <c r="BR75">
        <f t="shared" si="75"/>
        <v>0</v>
      </c>
      <c r="BS75">
        <f t="shared" si="75"/>
        <v>0</v>
      </c>
      <c r="BT75">
        <f t="shared" si="75"/>
        <v>0</v>
      </c>
      <c r="BU75">
        <f t="shared" si="75"/>
        <v>0</v>
      </c>
      <c r="BV75">
        <f t="shared" si="75"/>
        <v>0</v>
      </c>
      <c r="BW75">
        <f t="shared" si="75"/>
        <v>0</v>
      </c>
      <c r="BX75">
        <f t="shared" si="75"/>
        <v>0</v>
      </c>
      <c r="BY75">
        <f t="shared" si="75"/>
        <v>0</v>
      </c>
    </row>
  </sheetData>
  <printOptions gridLines="1"/>
  <pageMargins left="0.7" right="0.7" top="0.75" bottom="0.75" header="0.3" footer="0.3"/>
  <pageSetup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M55"/>
  <sheetViews>
    <sheetView topLeftCell="A4" zoomScale="85" zoomScaleNormal="85" workbookViewId="0">
      <selection activeCell="E19" activeCellId="3" sqref="E8 E15 E18 E19"/>
    </sheetView>
  </sheetViews>
  <sheetFormatPr defaultRowHeight="15"/>
  <sheetData>
    <row r="3" spans="1:39">
      <c r="S3" s="1" t="s">
        <v>93</v>
      </c>
      <c r="W3" s="1" t="s">
        <v>99</v>
      </c>
    </row>
    <row r="4" spans="1:39">
      <c r="D4" s="1"/>
      <c r="E4" s="1" t="s">
        <v>111</v>
      </c>
      <c r="F4" s="1"/>
      <c r="G4" s="1" t="s">
        <v>108</v>
      </c>
      <c r="H4" s="1"/>
      <c r="I4" s="1"/>
      <c r="J4" s="1"/>
      <c r="K4" s="1" t="s">
        <v>109</v>
      </c>
      <c r="L4" s="1"/>
      <c r="M4" s="1" t="s">
        <v>110</v>
      </c>
      <c r="AG4" s="1"/>
      <c r="AH4" s="1" t="s">
        <v>103</v>
      </c>
      <c r="AI4" s="1"/>
      <c r="AJ4" s="1"/>
      <c r="AK4" s="1"/>
      <c r="AL4" s="1"/>
      <c r="AM4" s="1"/>
    </row>
    <row r="5" spans="1:39">
      <c r="A5" t="str">
        <f>Sheet1!A5</f>
        <v>Table 2:   Transition Probabilities for Sick Persons</v>
      </c>
      <c r="B5">
        <f>Sheet1!B5</f>
        <v>0</v>
      </c>
      <c r="C5">
        <f>Sheet1!C5</f>
        <v>0</v>
      </c>
      <c r="E5">
        <v>1</v>
      </c>
      <c r="F5">
        <v>2</v>
      </c>
      <c r="G5">
        <v>3</v>
      </c>
      <c r="H5" s="11">
        <v>4</v>
      </c>
      <c r="I5" s="11">
        <v>5</v>
      </c>
      <c r="J5" s="11">
        <v>6</v>
      </c>
      <c r="K5">
        <v>7</v>
      </c>
      <c r="L5">
        <v>8</v>
      </c>
      <c r="M5">
        <v>9</v>
      </c>
      <c r="N5">
        <f>Sheet1!N5</f>
        <v>0</v>
      </c>
      <c r="O5" t="str">
        <f>Sheet1!O5</f>
        <v># SICK</v>
      </c>
      <c r="T5" s="1" t="s">
        <v>94</v>
      </c>
      <c r="AA5" s="1" t="s">
        <v>77</v>
      </c>
      <c r="AB5" s="1"/>
      <c r="AC5" s="1"/>
      <c r="AD5" s="1"/>
      <c r="AG5" s="1"/>
      <c r="AH5" s="1" t="s">
        <v>105</v>
      </c>
      <c r="AI5" s="1"/>
      <c r="AJ5" s="1"/>
      <c r="AK5" s="1" t="s">
        <v>104</v>
      </c>
      <c r="AL5" s="1"/>
      <c r="AM5" s="1"/>
    </row>
    <row r="6" spans="1:39">
      <c r="A6" t="str">
        <f>Sheet1!A6</f>
        <v xml:space="preserve"> </v>
      </c>
      <c r="B6" t="str">
        <f>Sheet1!B6</f>
        <v xml:space="preserve"> </v>
      </c>
      <c r="C6" t="str">
        <f>Sheet1!C6</f>
        <v xml:space="preserve"> </v>
      </c>
      <c r="D6" s="1" t="str">
        <f>Sheet1!D6</f>
        <v xml:space="preserve"> </v>
      </c>
      <c r="E6" s="1" t="str">
        <f>Sheet1!E6</f>
        <v>Young Old (65-74)</v>
      </c>
      <c r="F6" s="1"/>
      <c r="G6" s="1"/>
      <c r="H6" s="12" t="str">
        <f>Sheet1!H6</f>
        <v>Old Old (75-84)</v>
      </c>
      <c r="I6" s="12"/>
      <c r="J6" s="12"/>
      <c r="K6" s="1" t="str">
        <f>Sheet1!K6</f>
        <v>Oldest Old (85-94)</v>
      </c>
      <c r="L6" s="1"/>
      <c r="M6" s="1"/>
      <c r="N6">
        <f>Sheet1!N6</f>
        <v>0</v>
      </c>
      <c r="O6" t="str">
        <f>Sheet1!O6</f>
        <v>approximate N(variation by vars)</v>
      </c>
      <c r="T6" s="1" t="str">
        <f>E6</f>
        <v>Young Old (65-74)</v>
      </c>
      <c r="U6" s="1" t="str">
        <f>H6</f>
        <v>Old Old (75-84)</v>
      </c>
      <c r="V6" s="1" t="str">
        <f>K6</f>
        <v>Oldest Old (85-94)</v>
      </c>
      <c r="W6" s="1"/>
      <c r="X6" s="1"/>
      <c r="AB6" s="1" t="s">
        <v>78</v>
      </c>
      <c r="AG6" s="1"/>
      <c r="AH6" s="1" t="str">
        <f t="shared" ref="AH6:AM7" si="0">T6</f>
        <v>Young Old (65-74)</v>
      </c>
      <c r="AI6" s="1" t="str">
        <f t="shared" si="0"/>
        <v>Old Old (75-84)</v>
      </c>
      <c r="AJ6" s="1" t="str">
        <f t="shared" si="0"/>
        <v>Oldest Old (85-94)</v>
      </c>
      <c r="AK6" s="1"/>
      <c r="AL6" s="1"/>
      <c r="AM6" s="1"/>
    </row>
    <row r="7" spans="1:39">
      <c r="A7">
        <f>Sheet1!A7</f>
        <v>0</v>
      </c>
      <c r="B7">
        <f>Sheet1!B7</f>
        <v>0</v>
      </c>
      <c r="C7">
        <f>Sheet1!C7</f>
        <v>0</v>
      </c>
      <c r="D7" s="1" t="s">
        <v>107</v>
      </c>
      <c r="E7" s="1" t="str">
        <f>Sheet1!E7</f>
        <v>P(H)</v>
      </c>
      <c r="F7" s="1" t="str">
        <f>Sheet1!F7</f>
        <v>P(S)</v>
      </c>
      <c r="G7" s="1" t="str">
        <f>Sheet1!G7</f>
        <v>P(D)</v>
      </c>
      <c r="H7" s="12" t="str">
        <f>Sheet1!H7</f>
        <v>P(H)</v>
      </c>
      <c r="I7" s="12" t="str">
        <f>Sheet1!I7</f>
        <v>P(S)</v>
      </c>
      <c r="J7" s="12" t="str">
        <f>Sheet1!J7</f>
        <v>P(D)</v>
      </c>
      <c r="K7" s="1" t="str">
        <f>Sheet1!K7</f>
        <v>P(H)</v>
      </c>
      <c r="L7" s="1" t="str">
        <f>Sheet1!L7</f>
        <v>P(S)</v>
      </c>
      <c r="M7" s="1" t="str">
        <f>Sheet1!M7</f>
        <v>P(D)</v>
      </c>
      <c r="N7">
        <f>Sheet1!N7</f>
        <v>0</v>
      </c>
      <c r="O7" t="str">
        <f>Sheet1!O7</f>
        <v xml:space="preserve">nsick(1) </v>
      </c>
      <c r="T7" s="1" t="str">
        <f t="shared" ref="T7:T34" si="1">E7</f>
        <v>P(H)</v>
      </c>
      <c r="U7" s="1" t="str">
        <f t="shared" ref="U7:U34" si="2">H7</f>
        <v>P(H)</v>
      </c>
      <c r="V7" s="1" t="str">
        <f t="shared" ref="V7:V34" si="3">K7</f>
        <v>P(H)</v>
      </c>
      <c r="W7" s="1" t="s">
        <v>79</v>
      </c>
      <c r="X7" s="1" t="s">
        <v>80</v>
      </c>
      <c r="Y7" s="1" t="s">
        <v>81</v>
      </c>
      <c r="Z7" s="7" t="s">
        <v>75</v>
      </c>
      <c r="AA7" s="2" t="s">
        <v>82</v>
      </c>
      <c r="AB7" s="2" t="s">
        <v>83</v>
      </c>
      <c r="AC7" s="2" t="s">
        <v>73</v>
      </c>
      <c r="AD7" t="s">
        <v>74</v>
      </c>
      <c r="AG7" s="1"/>
      <c r="AH7" s="1" t="s">
        <v>7</v>
      </c>
      <c r="AI7" s="1" t="s">
        <v>7</v>
      </c>
      <c r="AJ7" s="1" t="s">
        <v>7</v>
      </c>
      <c r="AK7" s="1" t="str">
        <f t="shared" si="0"/>
        <v>dif 70-80</v>
      </c>
      <c r="AL7" s="1" t="str">
        <f t="shared" si="0"/>
        <v>dif 80-90</v>
      </c>
      <c r="AM7" s="1" t="str">
        <f t="shared" si="0"/>
        <v>dif-dif</v>
      </c>
    </row>
    <row r="8" spans="1:39">
      <c r="A8" t="str">
        <f>Sheet1!A8</f>
        <v>Sex</v>
      </c>
      <c r="B8" t="str">
        <f>Sheet1!B8</f>
        <v>Female</v>
      </c>
      <c r="C8" t="str">
        <f>Sheet1!C8</f>
        <v>TYPE SORTED ON YOUNG-OLD PROB_RECOVERY</v>
      </c>
      <c r="D8" s="1" t="str">
        <f>Sheet1!D8</f>
        <v>HP</v>
      </c>
      <c r="E8" s="5">
        <f>Sheet1!E8</f>
        <v>0.6769662921348315</v>
      </c>
      <c r="F8" s="5">
        <f>Sheet1!F8</f>
        <v>0.26217228464419473</v>
      </c>
      <c r="G8" s="5">
        <f>Sheet1!G8</f>
        <v>6.0861423220973786E-2</v>
      </c>
      <c r="H8" s="13">
        <f>Sheet1!H8</f>
        <v>0.60526315789473684</v>
      </c>
      <c r="I8" s="13">
        <f>Sheet1!I8</f>
        <v>0.29013157894736841</v>
      </c>
      <c r="J8" s="13">
        <f>Sheet1!J8</f>
        <v>0.10460526315789474</v>
      </c>
      <c r="K8" s="5">
        <f>Sheet1!K8</f>
        <v>0.53495440729483279</v>
      </c>
      <c r="L8" s="5">
        <f>Sheet1!L8</f>
        <v>0.26747720364741639</v>
      </c>
      <c r="M8" s="5">
        <f>Sheet1!M8</f>
        <v>0.19756838905775076</v>
      </c>
      <c r="N8" t="str">
        <f>Sheet1!N8</f>
        <v>HP</v>
      </c>
      <c r="O8">
        <f>Sheet1!O8</f>
        <v>1067.9999999999991</v>
      </c>
      <c r="S8" s="1" t="str">
        <f>N8</f>
        <v>HP</v>
      </c>
      <c r="T8" s="5">
        <f t="shared" si="1"/>
        <v>0.6769662921348315</v>
      </c>
      <c r="U8" s="5">
        <f t="shared" si="2"/>
        <v>0.60526315789473684</v>
      </c>
      <c r="V8" s="5">
        <f t="shared" si="3"/>
        <v>0.53495440729483279</v>
      </c>
      <c r="W8" s="5">
        <f>T8-U8</f>
        <v>7.1703134240094668E-2</v>
      </c>
      <c r="X8" s="5">
        <f>U8-V8</f>
        <v>7.0308750599904046E-2</v>
      </c>
      <c r="Y8" s="5">
        <f>W8-X8</f>
        <v>1.3943836401906218E-3</v>
      </c>
      <c r="Z8" s="8"/>
      <c r="AA8" s="5">
        <f>T8-T23</f>
        <v>4.5274643312561702E-2</v>
      </c>
      <c r="AB8" s="5">
        <f t="shared" ref="AB8:AC20" si="4">U8-U23</f>
        <v>4.5168892380204273E-2</v>
      </c>
      <c r="AC8" s="5">
        <f t="shared" si="4"/>
        <v>4.585783408611005E-2</v>
      </c>
      <c r="AD8" t="s">
        <v>71</v>
      </c>
      <c r="AE8" s="1" t="str">
        <f t="shared" ref="AE8:AE34" si="5">S8</f>
        <v>HP</v>
      </c>
      <c r="AG8" s="1" t="str">
        <f>D8</f>
        <v>HP</v>
      </c>
      <c r="AH8" s="5">
        <f>F8</f>
        <v>0.26217228464419473</v>
      </c>
      <c r="AI8" s="5">
        <f>I8</f>
        <v>0.29013157894736841</v>
      </c>
      <c r="AJ8" s="5">
        <f>L8</f>
        <v>0.26747720364741639</v>
      </c>
      <c r="AK8" s="5">
        <f>AH8-AI8</f>
        <v>-2.7959294303173676E-2</v>
      </c>
      <c r="AL8" s="10">
        <f>AI8-AJ8</f>
        <v>2.2654375299952012E-2</v>
      </c>
      <c r="AM8" s="5">
        <f>AK8-AL8</f>
        <v>-5.0613669603125688E-2</v>
      </c>
    </row>
    <row r="9" spans="1:39">
      <c r="A9">
        <f>Sheet1!A9</f>
        <v>0</v>
      </c>
      <c r="B9">
        <f>Sheet1!B9</f>
        <v>0</v>
      </c>
      <c r="C9">
        <f>Sheet1!C9</f>
        <v>0</v>
      </c>
      <c r="D9" s="1" t="str">
        <f>Sheet1!D9</f>
        <v>BD</v>
      </c>
      <c r="E9" s="5">
        <f>Sheet1!E9</f>
        <v>0.54985754985754987</v>
      </c>
      <c r="F9" s="5">
        <f>Sheet1!F9</f>
        <v>0.37037037037037035</v>
      </c>
      <c r="G9" s="5">
        <f>Sheet1!G9</f>
        <v>7.9772079772079771E-2</v>
      </c>
      <c r="H9" s="13">
        <f>Sheet1!H9</f>
        <v>0.44340602284527519</v>
      </c>
      <c r="I9" s="13">
        <f>Sheet1!I9</f>
        <v>0.40809968847352024</v>
      </c>
      <c r="J9" s="13">
        <f>Sheet1!J9</f>
        <v>0.14849428868120457</v>
      </c>
      <c r="K9" s="5">
        <f>Sheet1!K9</f>
        <v>0.33476394849785407</v>
      </c>
      <c r="L9" s="5">
        <f>Sheet1!L9</f>
        <v>0.36909871244635195</v>
      </c>
      <c r="M9" s="5">
        <f>Sheet1!M9</f>
        <v>0.29613733905579398</v>
      </c>
      <c r="N9" t="str">
        <f>Sheet1!N9</f>
        <v>BD</v>
      </c>
      <c r="O9">
        <f>Sheet1!O9</f>
        <v>701.99999999999966</v>
      </c>
      <c r="S9" s="1" t="str">
        <f t="shared" ref="S9:S34" si="6">N9</f>
        <v>BD</v>
      </c>
      <c r="T9" s="5">
        <f t="shared" si="1"/>
        <v>0.54985754985754987</v>
      </c>
      <c r="U9" s="5">
        <f t="shared" si="2"/>
        <v>0.44340602284527519</v>
      </c>
      <c r="V9" s="5">
        <f t="shared" si="3"/>
        <v>0.33476394849785407</v>
      </c>
      <c r="W9" s="5">
        <f t="shared" ref="W9:X34" si="7">T9-U9</f>
        <v>0.10645152701227467</v>
      </c>
      <c r="X9" s="5">
        <f t="shared" si="7"/>
        <v>0.10864207434742112</v>
      </c>
      <c r="Y9" s="5">
        <f t="shared" ref="Y9:Y34" si="8">W9-X9</f>
        <v>-2.1905473351464533E-3</v>
      </c>
      <c r="Z9" s="8"/>
      <c r="AA9" s="5">
        <f t="shared" ref="AA9:AA20" si="9">T9-T24</f>
        <v>5.6107549857549843E-2</v>
      </c>
      <c r="AB9" s="5">
        <f t="shared" si="4"/>
        <v>0.11421347626142425</v>
      </c>
      <c r="AC9" s="5">
        <f t="shared" si="4"/>
        <v>7.8185001129432996E-2</v>
      </c>
      <c r="AD9" t="s">
        <v>71</v>
      </c>
      <c r="AE9" s="1" t="str">
        <f t="shared" si="5"/>
        <v>BD</v>
      </c>
      <c r="AG9" s="1" t="str">
        <f t="shared" ref="AG9:AG36" si="10">D9</f>
        <v>BD</v>
      </c>
      <c r="AH9" s="5">
        <f t="shared" ref="AH9:AH36" si="11">F9</f>
        <v>0.37037037037037035</v>
      </c>
      <c r="AI9" s="5">
        <f t="shared" ref="AI9:AI36" si="12">I9</f>
        <v>0.40809968847352024</v>
      </c>
      <c r="AJ9" s="5">
        <f t="shared" ref="AJ9:AJ36" si="13">L9</f>
        <v>0.36909871244635195</v>
      </c>
      <c r="AK9" s="5">
        <f t="shared" ref="AK9:AK36" si="14">AH9-AI9</f>
        <v>-3.7729318103149889E-2</v>
      </c>
      <c r="AL9" s="10">
        <f t="shared" ref="AL9:AL36" si="15">AI9-AJ9</f>
        <v>3.9000976027168288E-2</v>
      </c>
      <c r="AM9" s="5">
        <f t="shared" ref="AM9:AM36" si="16">AK9-AL9</f>
        <v>-7.6730294130318177E-2</v>
      </c>
    </row>
    <row r="10" spans="1:39">
      <c r="A10">
        <f>Sheet1!A10</f>
        <v>0</v>
      </c>
      <c r="B10">
        <f>Sheet1!B10</f>
        <v>0</v>
      </c>
      <c r="C10">
        <f>Sheet1!C10</f>
        <v>0</v>
      </c>
      <c r="D10" s="1" t="str">
        <f>Sheet1!D10</f>
        <v>SPL</v>
      </c>
      <c r="E10" s="5">
        <f>Sheet1!E10</f>
        <v>0.3674496644295302</v>
      </c>
      <c r="F10" s="5">
        <f>Sheet1!F10</f>
        <v>0.60134228187919458</v>
      </c>
      <c r="G10" s="5">
        <f>Sheet1!G10</f>
        <v>3.1208053691275169E-2</v>
      </c>
      <c r="H10" s="13">
        <f>Sheet1!H10</f>
        <v>0.29714590557481996</v>
      </c>
      <c r="I10" s="13">
        <f>Sheet1!I10</f>
        <v>0.63990397439317148</v>
      </c>
      <c r="J10" s="13">
        <f>Sheet1!J10</f>
        <v>6.2950120032008533E-2</v>
      </c>
      <c r="K10" s="5">
        <f>Sheet1!K10</f>
        <v>0.23496027241770714</v>
      </c>
      <c r="L10" s="5">
        <f>Sheet1!L10</f>
        <v>0.60726447219069235</v>
      </c>
      <c r="M10" s="5">
        <f>Sheet1!M10</f>
        <v>0.15777525539160045</v>
      </c>
      <c r="N10" t="str">
        <f>Sheet1!N10</f>
        <v>SPL</v>
      </c>
      <c r="O10">
        <f>Sheet1!O10</f>
        <v>2980</v>
      </c>
      <c r="S10" s="1" t="str">
        <f t="shared" si="6"/>
        <v>SPL</v>
      </c>
      <c r="T10" s="5">
        <f t="shared" si="1"/>
        <v>0.3674496644295302</v>
      </c>
      <c r="U10" s="5">
        <f t="shared" si="2"/>
        <v>0.29714590557481996</v>
      </c>
      <c r="V10" s="5">
        <f t="shared" si="3"/>
        <v>0.23496027241770714</v>
      </c>
      <c r="W10" s="5">
        <f t="shared" si="7"/>
        <v>7.0303758854710241E-2</v>
      </c>
      <c r="X10" s="5">
        <f t="shared" si="7"/>
        <v>6.2185633157112813E-2</v>
      </c>
      <c r="Y10" s="5">
        <f t="shared" si="8"/>
        <v>8.1181256975974281E-3</v>
      </c>
      <c r="Z10" s="8"/>
      <c r="AA10" s="5">
        <f t="shared" si="9"/>
        <v>-4.3181564806350214E-2</v>
      </c>
      <c r="AB10" s="5">
        <f t="shared" si="4"/>
        <v>-1.7879060380695255E-2</v>
      </c>
      <c r="AC10" s="5">
        <f t="shared" si="4"/>
        <v>-8.0467205892858495E-3</v>
      </c>
      <c r="AD10" t="s">
        <v>86</v>
      </c>
      <c r="AE10" s="1" t="str">
        <f t="shared" si="5"/>
        <v>SPL</v>
      </c>
      <c r="AG10" s="1" t="str">
        <f t="shared" si="10"/>
        <v>SPL</v>
      </c>
      <c r="AH10" s="5">
        <f t="shared" si="11"/>
        <v>0.60134228187919458</v>
      </c>
      <c r="AI10" s="5">
        <f t="shared" si="12"/>
        <v>0.63990397439317148</v>
      </c>
      <c r="AJ10" s="5">
        <f t="shared" si="13"/>
        <v>0.60726447219069235</v>
      </c>
      <c r="AK10" s="5">
        <f t="shared" si="14"/>
        <v>-3.8561692513976897E-2</v>
      </c>
      <c r="AL10" s="10">
        <f t="shared" si="15"/>
        <v>3.2639502202479131E-2</v>
      </c>
      <c r="AM10" s="5">
        <f t="shared" si="16"/>
        <v>-7.1201194716456029E-2</v>
      </c>
    </row>
    <row r="11" spans="1:39">
      <c r="A11">
        <f>Sheet1!A11</f>
        <v>0</v>
      </c>
      <c r="B11">
        <f>Sheet1!B11</f>
        <v>0</v>
      </c>
      <c r="C11">
        <f>Sheet1!C11</f>
        <v>0</v>
      </c>
      <c r="D11" s="1" t="str">
        <f>Sheet1!D11</f>
        <v>DP</v>
      </c>
      <c r="E11" s="5">
        <f>Sheet1!E11</f>
        <v>0.34540963359407162</v>
      </c>
      <c r="F11" s="5">
        <f>Sheet1!F11</f>
        <v>0.62041992589543027</v>
      </c>
      <c r="G11" s="5">
        <f>Sheet1!G11</f>
        <v>3.4170440510498147E-2</v>
      </c>
      <c r="H11" s="13">
        <f>Sheet1!H11</f>
        <v>0.28567035670356705</v>
      </c>
      <c r="I11" s="13">
        <f>Sheet1!I11</f>
        <v>0.64175891758917591</v>
      </c>
      <c r="J11" s="13">
        <f>Sheet1!J11</f>
        <v>7.2570725707257075E-2</v>
      </c>
      <c r="K11" s="5">
        <f>Sheet1!K11</f>
        <v>0.20282413350449294</v>
      </c>
      <c r="L11" s="5">
        <f>Sheet1!L11</f>
        <v>0.62772785622593064</v>
      </c>
      <c r="M11" s="5">
        <f>Sheet1!M11</f>
        <v>0.16944801026957637</v>
      </c>
      <c r="N11" t="str">
        <f>Sheet1!N11</f>
        <v>DP</v>
      </c>
      <c r="O11">
        <f>Sheet1!O11</f>
        <v>2428.9999999999995</v>
      </c>
      <c r="S11" s="1" t="str">
        <f t="shared" si="6"/>
        <v>DP</v>
      </c>
      <c r="T11" s="5">
        <f t="shared" si="1"/>
        <v>0.34540963359407162</v>
      </c>
      <c r="U11" s="5">
        <f t="shared" si="2"/>
        <v>0.28567035670356705</v>
      </c>
      <c r="V11" s="5">
        <f t="shared" si="3"/>
        <v>0.20282413350449294</v>
      </c>
      <c r="W11" s="5">
        <f t="shared" si="7"/>
        <v>5.9739276890504567E-2</v>
      </c>
      <c r="X11" s="5">
        <f t="shared" si="7"/>
        <v>8.2846223199074115E-2</v>
      </c>
      <c r="Y11" s="5">
        <f t="shared" si="8"/>
        <v>-2.3106946308569548E-2</v>
      </c>
      <c r="Z11" s="8"/>
      <c r="AA11" s="5">
        <f t="shared" si="9"/>
        <v>-2.7786242694588181E-2</v>
      </c>
      <c r="AB11" s="5">
        <f t="shared" si="4"/>
        <v>1.4761265794476119E-2</v>
      </c>
      <c r="AC11" s="5">
        <f t="shared" si="4"/>
        <v>2.7971481245160912E-2</v>
      </c>
      <c r="AD11" t="s">
        <v>95</v>
      </c>
      <c r="AE11" s="1" t="str">
        <f t="shared" si="5"/>
        <v>DP</v>
      </c>
      <c r="AG11" s="1" t="str">
        <f t="shared" si="10"/>
        <v>DP</v>
      </c>
      <c r="AH11" s="5">
        <f t="shared" si="11"/>
        <v>0.62041992589543027</v>
      </c>
      <c r="AI11" s="5">
        <f t="shared" si="12"/>
        <v>0.64175891758917591</v>
      </c>
      <c r="AJ11" s="5">
        <f t="shared" si="13"/>
        <v>0.62772785622593064</v>
      </c>
      <c r="AK11" s="5">
        <f t="shared" si="14"/>
        <v>-2.1338991693745646E-2</v>
      </c>
      <c r="AL11" s="10">
        <f t="shared" si="15"/>
        <v>1.4031061363245279E-2</v>
      </c>
      <c r="AM11" s="5">
        <f t="shared" si="16"/>
        <v>-3.5370053056990924E-2</v>
      </c>
    </row>
    <row r="12" spans="1:39">
      <c r="A12">
        <f>Sheet1!A12</f>
        <v>0</v>
      </c>
      <c r="B12">
        <f>Sheet1!B12</f>
        <v>0</v>
      </c>
      <c r="C12">
        <f>Sheet1!C12</f>
        <v>0</v>
      </c>
      <c r="D12" s="1" t="str">
        <f>Sheet1!D12</f>
        <v>XD</v>
      </c>
      <c r="E12" s="5">
        <f>Sheet1!E12</f>
        <v>0.35947712418300654</v>
      </c>
      <c r="F12" s="5">
        <f>Sheet1!F12</f>
        <v>0.58942364824717763</v>
      </c>
      <c r="G12" s="5">
        <f>Sheet1!G12</f>
        <v>5.1099227569815803E-2</v>
      </c>
      <c r="H12" s="13">
        <f>Sheet1!H12</f>
        <v>0.25294712024250587</v>
      </c>
      <c r="I12" s="13">
        <f>Sheet1!I12</f>
        <v>0.66722802290333449</v>
      </c>
      <c r="J12" s="13">
        <f>Sheet1!J12</f>
        <v>7.9824856854159645E-2</v>
      </c>
      <c r="K12" s="5">
        <f>Sheet1!K12</f>
        <v>0.15116279069767441</v>
      </c>
      <c r="L12" s="5">
        <f>Sheet1!L12</f>
        <v>0.70295983086680758</v>
      </c>
      <c r="M12" s="5">
        <f>Sheet1!M12</f>
        <v>0.14587737843551796</v>
      </c>
      <c r="N12" t="str">
        <f>Sheet1!N12</f>
        <v>XD</v>
      </c>
      <c r="O12">
        <f>Sheet1!O12</f>
        <v>1683.0000000000005</v>
      </c>
      <c r="S12" s="1" t="str">
        <f t="shared" si="6"/>
        <v>XD</v>
      </c>
      <c r="T12" s="5">
        <f t="shared" si="1"/>
        <v>0.35947712418300654</v>
      </c>
      <c r="U12" s="5">
        <f t="shared" si="2"/>
        <v>0.25294712024250587</v>
      </c>
      <c r="V12" s="5">
        <f t="shared" si="3"/>
        <v>0.15116279069767441</v>
      </c>
      <c r="W12" s="5">
        <f t="shared" si="7"/>
        <v>0.10653000394050066</v>
      </c>
      <c r="X12" s="5">
        <f t="shared" si="7"/>
        <v>0.10178432954483146</v>
      </c>
      <c r="Y12" s="5">
        <f t="shared" si="8"/>
        <v>4.7456743956691971E-3</v>
      </c>
      <c r="Z12" s="8"/>
      <c r="AA12" s="5">
        <f t="shared" si="9"/>
        <v>4.8772163347497399E-2</v>
      </c>
      <c r="AB12" s="5">
        <f t="shared" si="4"/>
        <v>2.3481670438073032E-2</v>
      </c>
      <c r="AC12" s="5">
        <f t="shared" si="4"/>
        <v>1.7123989992207045E-2</v>
      </c>
      <c r="AD12" t="s">
        <v>72</v>
      </c>
      <c r="AE12" s="1" t="str">
        <f t="shared" si="5"/>
        <v>XD</v>
      </c>
      <c r="AG12" s="1" t="str">
        <f t="shared" si="10"/>
        <v>XD</v>
      </c>
      <c r="AH12" s="5">
        <f t="shared" si="11"/>
        <v>0.58942364824717763</v>
      </c>
      <c r="AI12" s="5">
        <f t="shared" si="12"/>
        <v>0.66722802290333449</v>
      </c>
      <c r="AJ12" s="5">
        <f t="shared" si="13"/>
        <v>0.70295983086680758</v>
      </c>
      <c r="AK12" s="5">
        <f t="shared" si="14"/>
        <v>-7.7804374656156861E-2</v>
      </c>
      <c r="AL12" s="5">
        <f t="shared" si="15"/>
        <v>-3.5731807963473083E-2</v>
      </c>
      <c r="AM12" s="5">
        <f t="shared" si="16"/>
        <v>-4.2072566692683777E-2</v>
      </c>
    </row>
    <row r="13" spans="1:39">
      <c r="A13">
        <f>Sheet1!A13</f>
        <v>0</v>
      </c>
      <c r="B13">
        <f>Sheet1!B13</f>
        <v>0</v>
      </c>
      <c r="C13">
        <f>Sheet1!C13</f>
        <v>0</v>
      </c>
      <c r="D13" s="1" t="str">
        <f>Sheet1!D13</f>
        <v>FLW</v>
      </c>
      <c r="E13" s="5">
        <f>Sheet1!E13</f>
        <v>0.37010159651669083</v>
      </c>
      <c r="F13" s="5">
        <f>Sheet1!F13</f>
        <v>0.54136429608127723</v>
      </c>
      <c r="G13" s="5">
        <f>Sheet1!G13</f>
        <v>8.8534107402031936E-2</v>
      </c>
      <c r="H13" s="13">
        <f>Sheet1!H13</f>
        <v>0.29081177520071366</v>
      </c>
      <c r="I13" s="13">
        <f>Sheet1!I13</f>
        <v>0.56199821587867971</v>
      </c>
      <c r="J13" s="13">
        <f>Sheet1!J13</f>
        <v>0.1471900089206066</v>
      </c>
      <c r="K13" s="5">
        <f>Sheet1!K13</f>
        <v>0.17548746518105848</v>
      </c>
      <c r="L13" s="5">
        <f>Sheet1!L13</f>
        <v>0.53203342618384397</v>
      </c>
      <c r="M13" s="5">
        <f>Sheet1!M13</f>
        <v>0.29247910863509752</v>
      </c>
      <c r="N13" t="str">
        <f>Sheet1!N13</f>
        <v>FLW</v>
      </c>
      <c r="O13">
        <f>Sheet1!O13</f>
        <v>689</v>
      </c>
      <c r="S13" s="1" t="str">
        <f t="shared" si="6"/>
        <v>FLW</v>
      </c>
      <c r="T13" s="5">
        <f t="shared" si="1"/>
        <v>0.37010159651669083</v>
      </c>
      <c r="U13" s="5">
        <f t="shared" si="2"/>
        <v>0.29081177520071366</v>
      </c>
      <c r="V13" s="5">
        <f t="shared" si="3"/>
        <v>0.17548746518105848</v>
      </c>
      <c r="W13" s="5">
        <f t="shared" si="7"/>
        <v>7.9289821315977171E-2</v>
      </c>
      <c r="X13" s="5">
        <f t="shared" si="7"/>
        <v>0.11532431001965518</v>
      </c>
      <c r="Y13" s="5">
        <f t="shared" si="8"/>
        <v>-3.6034488703678008E-2</v>
      </c>
      <c r="Z13" s="8"/>
      <c r="AA13" s="5">
        <f t="shared" si="9"/>
        <v>7.6950911585183968E-2</v>
      </c>
      <c r="AB13" s="5">
        <f t="shared" si="4"/>
        <v>9.0811775200713651E-2</v>
      </c>
      <c r="AC13" s="5">
        <f t="shared" si="4"/>
        <v>2.4693814387407698E-2</v>
      </c>
      <c r="AD13" t="s">
        <v>73</v>
      </c>
      <c r="AE13" s="1" t="str">
        <f t="shared" si="5"/>
        <v>FLW</v>
      </c>
      <c r="AG13" s="1" t="str">
        <f t="shared" si="10"/>
        <v>FLW</v>
      </c>
      <c r="AH13" s="5">
        <f t="shared" si="11"/>
        <v>0.54136429608127723</v>
      </c>
      <c r="AI13" s="5">
        <f t="shared" si="12"/>
        <v>0.56199821587867971</v>
      </c>
      <c r="AJ13" s="5">
        <f t="shared" si="13"/>
        <v>0.53203342618384397</v>
      </c>
      <c r="AK13" s="5">
        <f t="shared" si="14"/>
        <v>-2.0633919797402478E-2</v>
      </c>
      <c r="AL13" s="10">
        <f t="shared" si="15"/>
        <v>2.9964789694835736E-2</v>
      </c>
      <c r="AM13" s="5">
        <f t="shared" si="16"/>
        <v>-5.0598709492238214E-2</v>
      </c>
    </row>
    <row r="14" spans="1:39">
      <c r="A14">
        <f>Sheet1!A14</f>
        <v>0</v>
      </c>
      <c r="B14">
        <f>Sheet1!B14</f>
        <v>0</v>
      </c>
      <c r="C14">
        <f>Sheet1!C14</f>
        <v>0</v>
      </c>
      <c r="D14" s="1" t="str">
        <f>Sheet1!D14</f>
        <v>XS</v>
      </c>
      <c r="E14" s="5">
        <f>Sheet1!E14</f>
        <v>0.313523042054898</v>
      </c>
      <c r="F14" s="5">
        <f>Sheet1!F14</f>
        <v>0.66053890707630325</v>
      </c>
      <c r="G14" s="5">
        <f>Sheet1!G14</f>
        <v>2.5938050868798791E-2</v>
      </c>
      <c r="H14" s="13">
        <f>Sheet1!H14</f>
        <v>0.23011201822669453</v>
      </c>
      <c r="I14" s="13">
        <f>Sheet1!I14</f>
        <v>0.71729637364723753</v>
      </c>
      <c r="J14" s="13">
        <f>Sheet1!J14</f>
        <v>5.2591608126067974E-2</v>
      </c>
      <c r="K14" s="5">
        <f>Sheet1!K14</f>
        <v>0.14003164556962025</v>
      </c>
      <c r="L14" s="5">
        <f>Sheet1!L14</f>
        <v>0.73575949367088611</v>
      </c>
      <c r="M14" s="5">
        <f>Sheet1!M14</f>
        <v>0.12420886075949367</v>
      </c>
      <c r="N14" t="str">
        <f>Sheet1!N14</f>
        <v>XS</v>
      </c>
      <c r="O14">
        <f>Sheet1!O14</f>
        <v>3971</v>
      </c>
      <c r="S14" s="1" t="str">
        <f t="shared" si="6"/>
        <v>XS</v>
      </c>
      <c r="T14" s="5">
        <f t="shared" si="1"/>
        <v>0.313523042054898</v>
      </c>
      <c r="U14" s="5">
        <f t="shared" si="2"/>
        <v>0.23011201822669453</v>
      </c>
      <c r="V14" s="5">
        <f t="shared" si="3"/>
        <v>0.14003164556962025</v>
      </c>
      <c r="W14" s="5">
        <f t="shared" si="7"/>
        <v>8.3411023828203479E-2</v>
      </c>
      <c r="X14" s="5">
        <f t="shared" si="7"/>
        <v>9.0080372657074276E-2</v>
      </c>
      <c r="Y14" s="5">
        <f t="shared" si="8"/>
        <v>-6.6693488288707969E-3</v>
      </c>
      <c r="Z14" s="8"/>
      <c r="AA14" s="5">
        <f t="shared" si="9"/>
        <v>-5.4283463366286311E-2</v>
      </c>
      <c r="AB14" s="5">
        <f t="shared" si="4"/>
        <v>-7.5620465849738583E-2</v>
      </c>
      <c r="AC14" s="5">
        <f t="shared" si="4"/>
        <v>-5.601448293120348E-2</v>
      </c>
      <c r="AE14" s="1" t="str">
        <f t="shared" si="5"/>
        <v>XS</v>
      </c>
      <c r="AG14" s="1" t="str">
        <f t="shared" si="10"/>
        <v>XS</v>
      </c>
      <c r="AH14" s="5">
        <f t="shared" si="11"/>
        <v>0.66053890707630325</v>
      </c>
      <c r="AI14" s="5">
        <f t="shared" si="12"/>
        <v>0.71729637364723753</v>
      </c>
      <c r="AJ14" s="5">
        <f t="shared" si="13"/>
        <v>0.73575949367088611</v>
      </c>
      <c r="AK14" s="5">
        <f t="shared" si="14"/>
        <v>-5.6757466570934278E-2</v>
      </c>
      <c r="AL14" s="5">
        <f t="shared" si="15"/>
        <v>-1.8463120023648583E-2</v>
      </c>
      <c r="AM14" s="5">
        <f t="shared" si="16"/>
        <v>-3.8294346547285696E-2</v>
      </c>
    </row>
    <row r="15" spans="1:39">
      <c r="A15">
        <f>Sheet1!A15</f>
        <v>0</v>
      </c>
      <c r="B15">
        <f>Sheet1!B15</f>
        <v>0</v>
      </c>
      <c r="C15">
        <f>Sheet1!C15</f>
        <v>0</v>
      </c>
      <c r="D15" s="1" t="str">
        <f>Sheet1!D15</f>
        <v>VG</v>
      </c>
      <c r="E15" s="5">
        <f>Sheet1!E15</f>
        <v>0.31395348837209303</v>
      </c>
      <c r="F15" s="5">
        <f>Sheet1!F15</f>
        <v>0.64418604651162792</v>
      </c>
      <c r="G15" s="5">
        <f>Sheet1!G15</f>
        <v>4.1860465116279069E-2</v>
      </c>
      <c r="H15" s="13">
        <f>Sheet1!H15</f>
        <v>0.2525503170664461</v>
      </c>
      <c r="I15" s="13">
        <f>Sheet1!I15</f>
        <v>0.67438654535428733</v>
      </c>
      <c r="J15" s="13">
        <f>Sheet1!J15</f>
        <v>7.3063137579266607E-2</v>
      </c>
      <c r="K15" s="5">
        <f>Sheet1!K15</f>
        <v>0.23864959254947612</v>
      </c>
      <c r="L15" s="5">
        <f>Sheet1!L15</f>
        <v>0.60768335273573915</v>
      </c>
      <c r="M15" s="5">
        <f>Sheet1!M15</f>
        <v>0.15366705471478465</v>
      </c>
      <c r="N15" t="str">
        <f>Sheet1!N15</f>
        <v>VG</v>
      </c>
      <c r="O15">
        <f>Sheet1!O15</f>
        <v>2580.0000000000005</v>
      </c>
      <c r="S15" s="1" t="str">
        <f t="shared" si="6"/>
        <v>VG</v>
      </c>
      <c r="T15" s="5">
        <f t="shared" si="1"/>
        <v>0.31395348837209303</v>
      </c>
      <c r="U15" s="5">
        <f t="shared" si="2"/>
        <v>0.2525503170664461</v>
      </c>
      <c r="V15" s="5">
        <f t="shared" si="3"/>
        <v>0.23864959254947612</v>
      </c>
      <c r="W15" s="5">
        <f t="shared" si="7"/>
        <v>6.1403171305646931E-2</v>
      </c>
      <c r="X15" s="5">
        <f t="shared" si="7"/>
        <v>1.390072451696997E-2</v>
      </c>
      <c r="Y15" s="5">
        <f t="shared" si="8"/>
        <v>4.7502446788676961E-2</v>
      </c>
      <c r="Z15" s="8"/>
      <c r="AA15" s="5">
        <f t="shared" si="9"/>
        <v>-9.3306681384907053E-3</v>
      </c>
      <c r="AB15" s="5">
        <f t="shared" si="4"/>
        <v>2.6571090356899973E-3</v>
      </c>
      <c r="AC15" s="5">
        <f t="shared" si="4"/>
        <v>6.0943615166600518E-2</v>
      </c>
      <c r="AD15" t="s">
        <v>96</v>
      </c>
      <c r="AE15" s="1" t="str">
        <f t="shared" si="5"/>
        <v>VG</v>
      </c>
      <c r="AG15" s="1" t="str">
        <f t="shared" si="10"/>
        <v>VG</v>
      </c>
      <c r="AH15" s="5">
        <f t="shared" si="11"/>
        <v>0.64418604651162792</v>
      </c>
      <c r="AI15" s="5">
        <f t="shared" si="12"/>
        <v>0.67438654535428733</v>
      </c>
      <c r="AJ15" s="5">
        <f t="shared" si="13"/>
        <v>0.60768335273573915</v>
      </c>
      <c r="AK15" s="5">
        <f t="shared" si="14"/>
        <v>-3.0200498842659407E-2</v>
      </c>
      <c r="AL15" s="10">
        <f t="shared" si="15"/>
        <v>6.6703192618548179E-2</v>
      </c>
      <c r="AM15" s="5">
        <f t="shared" si="16"/>
        <v>-9.6903691461207586E-2</v>
      </c>
    </row>
    <row r="16" spans="1:39">
      <c r="A16">
        <f>Sheet1!A16</f>
        <v>0</v>
      </c>
      <c r="B16">
        <f>Sheet1!B16</f>
        <v>0</v>
      </c>
      <c r="C16">
        <f>Sheet1!C16</f>
        <v>0</v>
      </c>
      <c r="D16" s="1" t="str">
        <f>Sheet1!D16</f>
        <v>TW</v>
      </c>
      <c r="E16" s="5">
        <f>Sheet1!E16</f>
        <v>0.29286694101508914</v>
      </c>
      <c r="F16" s="5">
        <f>Sheet1!F16</f>
        <v>0.67832647462277096</v>
      </c>
      <c r="G16" s="5">
        <f>Sheet1!G16</f>
        <v>2.8806584362139918E-2</v>
      </c>
      <c r="H16" s="13">
        <f>Sheet1!H16</f>
        <v>0.15716151501959078</v>
      </c>
      <c r="I16" s="13">
        <f>Sheet1!I16</f>
        <v>0.79509505151647075</v>
      </c>
      <c r="J16" s="13">
        <f>Sheet1!J16</f>
        <v>4.7743433463938473E-2</v>
      </c>
      <c r="K16" s="5">
        <f>Sheet1!K16</f>
        <v>5.7979017117614579E-2</v>
      </c>
      <c r="L16" s="5">
        <f>Sheet1!L16</f>
        <v>0.84097183876311432</v>
      </c>
      <c r="M16" s="5">
        <f>Sheet1!M16</f>
        <v>0.10104914411927111</v>
      </c>
      <c r="N16" t="str">
        <f>Sheet1!N16</f>
        <v>TW</v>
      </c>
      <c r="O16">
        <f>Sheet1!O16</f>
        <v>4373.9999999999991</v>
      </c>
      <c r="S16" s="1" t="str">
        <f t="shared" si="6"/>
        <v>TW</v>
      </c>
      <c r="T16" s="5">
        <f t="shared" si="1"/>
        <v>0.29286694101508914</v>
      </c>
      <c r="U16" s="5">
        <f t="shared" si="2"/>
        <v>0.15716151501959078</v>
      </c>
      <c r="V16" s="5">
        <f t="shared" si="3"/>
        <v>5.7979017117614579E-2</v>
      </c>
      <c r="W16" s="5">
        <f t="shared" si="7"/>
        <v>0.13570542599549837</v>
      </c>
      <c r="X16" s="5">
        <f t="shared" si="7"/>
        <v>9.9182497901976197E-2</v>
      </c>
      <c r="Y16" s="5">
        <f t="shared" si="8"/>
        <v>3.6522928093522172E-2</v>
      </c>
      <c r="Z16" s="8"/>
      <c r="AA16" s="5">
        <f t="shared" si="9"/>
        <v>-4.5202632723274405E-2</v>
      </c>
      <c r="AB16" s="5">
        <f t="shared" si="4"/>
        <v>-4.964120606884459E-2</v>
      </c>
      <c r="AC16" s="5">
        <f t="shared" si="4"/>
        <v>-1.9445595759321033E-2</v>
      </c>
      <c r="AE16" s="1" t="str">
        <f t="shared" si="5"/>
        <v>TW</v>
      </c>
      <c r="AG16" s="1" t="str">
        <f t="shared" si="10"/>
        <v>TW</v>
      </c>
      <c r="AH16" s="5">
        <f t="shared" si="11"/>
        <v>0.67832647462277096</v>
      </c>
      <c r="AI16" s="5">
        <f t="shared" si="12"/>
        <v>0.79509505151647075</v>
      </c>
      <c r="AJ16" s="5">
        <f t="shared" si="13"/>
        <v>0.84097183876311432</v>
      </c>
      <c r="AK16" s="5">
        <f t="shared" si="14"/>
        <v>-0.11676857689369979</v>
      </c>
      <c r="AL16" s="5">
        <f t="shared" si="15"/>
        <v>-4.5876787246643569E-2</v>
      </c>
      <c r="AM16" s="5">
        <f t="shared" si="16"/>
        <v>-7.0891789647056225E-2</v>
      </c>
    </row>
    <row r="17" spans="1:39">
      <c r="A17">
        <f>Sheet1!A17</f>
        <v>0</v>
      </c>
      <c r="B17">
        <f>Sheet1!B17</f>
        <v>0</v>
      </c>
      <c r="C17">
        <f>Sheet1!C17</f>
        <v>0</v>
      </c>
      <c r="D17" s="1" t="str">
        <f>Sheet1!D17</f>
        <v>YD</v>
      </c>
      <c r="E17" s="5">
        <f>Sheet1!E17</f>
        <v>0.29456018518518517</v>
      </c>
      <c r="F17" s="5">
        <f>Sheet1!F17</f>
        <v>0.67361111111111116</v>
      </c>
      <c r="G17" s="5">
        <f>Sheet1!G17</f>
        <v>3.1828703703703706E-2</v>
      </c>
      <c r="H17" s="13">
        <f>Sheet1!H17</f>
        <v>0.22064264849074974</v>
      </c>
      <c r="I17" s="13">
        <f>Sheet1!I17</f>
        <v>0.72716650438169428</v>
      </c>
      <c r="J17" s="13">
        <f>Sheet1!J17</f>
        <v>5.2190847127555985E-2</v>
      </c>
      <c r="K17" s="5">
        <f>Sheet1!K17</f>
        <v>0.15606060606060607</v>
      </c>
      <c r="L17" s="5">
        <f>Sheet1!L17</f>
        <v>0.73181818181818181</v>
      </c>
      <c r="M17" s="5">
        <f>Sheet1!M17</f>
        <v>0.11212121212121212</v>
      </c>
      <c r="N17" t="str">
        <f>Sheet1!N17</f>
        <v>YD</v>
      </c>
      <c r="O17">
        <f>Sheet1!O17</f>
        <v>3456.0000000000005</v>
      </c>
      <c r="S17" s="1" t="str">
        <f t="shared" si="6"/>
        <v>YD</v>
      </c>
      <c r="T17" s="5">
        <f t="shared" si="1"/>
        <v>0.29456018518518517</v>
      </c>
      <c r="U17" s="5">
        <f t="shared" si="2"/>
        <v>0.22064264849074974</v>
      </c>
      <c r="V17" s="5">
        <f t="shared" si="3"/>
        <v>0.15606060606060607</v>
      </c>
      <c r="W17" s="5">
        <f t="shared" si="7"/>
        <v>7.3917536694435432E-2</v>
      </c>
      <c r="X17" s="5">
        <f t="shared" si="7"/>
        <v>6.4582042430143677E-2</v>
      </c>
      <c r="Y17" s="5">
        <f t="shared" si="8"/>
        <v>9.3354942642917549E-3</v>
      </c>
      <c r="Z17" s="8"/>
      <c r="AA17" s="5">
        <f t="shared" si="9"/>
        <v>-4.0785220582755799E-2</v>
      </c>
      <c r="AB17" s="5">
        <f t="shared" si="4"/>
        <v>-2.2487122501616663E-2</v>
      </c>
      <c r="AC17" s="5">
        <f t="shared" si="4"/>
        <v>-9.6404368130903473E-3</v>
      </c>
      <c r="AE17" s="1" t="str">
        <f t="shared" si="5"/>
        <v>YD</v>
      </c>
      <c r="AG17" s="1" t="str">
        <f t="shared" si="10"/>
        <v>YD</v>
      </c>
      <c r="AH17" s="5">
        <f t="shared" si="11"/>
        <v>0.67361111111111116</v>
      </c>
      <c r="AI17" s="5">
        <f t="shared" si="12"/>
        <v>0.72716650438169428</v>
      </c>
      <c r="AJ17" s="5">
        <f t="shared" si="13"/>
        <v>0.73181818181818181</v>
      </c>
      <c r="AK17" s="5">
        <f t="shared" si="14"/>
        <v>-5.3555393270583118E-2</v>
      </c>
      <c r="AL17" s="5">
        <f t="shared" si="15"/>
        <v>-4.6516774364875335E-3</v>
      </c>
      <c r="AM17" s="5">
        <f t="shared" si="16"/>
        <v>-4.8903715834095585E-2</v>
      </c>
    </row>
    <row r="18" spans="1:39">
      <c r="A18">
        <f>Sheet1!A18</f>
        <v>0</v>
      </c>
      <c r="B18">
        <f>Sheet1!B18</f>
        <v>0</v>
      </c>
      <c r="C18">
        <f>Sheet1!C18</f>
        <v>0</v>
      </c>
      <c r="D18" s="1" t="str">
        <f>Sheet1!D18</f>
        <v>CG</v>
      </c>
      <c r="E18" s="5">
        <f>Sheet1!E18</f>
        <v>0.27435610302351626</v>
      </c>
      <c r="F18" s="5">
        <f>Sheet1!F18</f>
        <v>0.69988801791713329</v>
      </c>
      <c r="G18" s="5">
        <f>Sheet1!G18</f>
        <v>2.5755879059350503E-2</v>
      </c>
      <c r="H18" s="13">
        <f>Sheet1!H18</f>
        <v>0.16876440347456126</v>
      </c>
      <c r="I18" s="13">
        <f>Sheet1!I18</f>
        <v>0.77911717780535361</v>
      </c>
      <c r="J18" s="13">
        <f>Sheet1!J18</f>
        <v>5.2118418720085088E-2</v>
      </c>
      <c r="K18" s="5">
        <f>Sheet1!K18</f>
        <v>7.020872865275142E-2</v>
      </c>
      <c r="L18" s="5">
        <f>Sheet1!L18</f>
        <v>0.82479443390259333</v>
      </c>
      <c r="M18" s="5">
        <f>Sheet1!M18</f>
        <v>0.10499683744465528</v>
      </c>
      <c r="N18" t="str">
        <f>Sheet1!N18</f>
        <v>CG</v>
      </c>
      <c r="O18">
        <f>Sheet1!O18</f>
        <v>3571.9999999999995</v>
      </c>
      <c r="S18" s="1" t="str">
        <f t="shared" si="6"/>
        <v>CG</v>
      </c>
      <c r="T18" s="5">
        <f t="shared" si="1"/>
        <v>0.27435610302351626</v>
      </c>
      <c r="U18" s="5">
        <f t="shared" si="2"/>
        <v>0.16876440347456126</v>
      </c>
      <c r="V18" s="5">
        <f t="shared" si="3"/>
        <v>7.020872865275142E-2</v>
      </c>
      <c r="W18" s="5">
        <f t="shared" si="7"/>
        <v>0.105591699548955</v>
      </c>
      <c r="X18" s="5">
        <f t="shared" si="7"/>
        <v>9.8555674821809838E-2</v>
      </c>
      <c r="Y18" s="5">
        <f t="shared" si="8"/>
        <v>7.0360247271451654E-3</v>
      </c>
      <c r="Z18" s="8"/>
      <c r="AA18" s="5">
        <f t="shared" si="9"/>
        <v>3.2293424601359533E-3</v>
      </c>
      <c r="AB18" s="5">
        <f t="shared" si="4"/>
        <v>-7.4798860181052584E-3</v>
      </c>
      <c r="AC18" s="5">
        <f t="shared" si="4"/>
        <v>-1.2198427758200042E-3</v>
      </c>
      <c r="AD18" t="s">
        <v>97</v>
      </c>
      <c r="AE18" s="1" t="str">
        <f t="shared" si="5"/>
        <v>CG</v>
      </c>
      <c r="AG18" s="1" t="str">
        <f t="shared" si="10"/>
        <v>CG</v>
      </c>
      <c r="AH18" s="5">
        <f t="shared" si="11"/>
        <v>0.69988801791713329</v>
      </c>
      <c r="AI18" s="5">
        <f t="shared" si="12"/>
        <v>0.77911717780535361</v>
      </c>
      <c r="AJ18" s="5">
        <f t="shared" si="13"/>
        <v>0.82479443390259333</v>
      </c>
      <c r="AK18" s="5">
        <f t="shared" si="14"/>
        <v>-7.9229159888220324E-2</v>
      </c>
      <c r="AL18" s="5">
        <f t="shared" si="15"/>
        <v>-4.5677256097239716E-2</v>
      </c>
      <c r="AM18" s="5">
        <f t="shared" si="16"/>
        <v>-3.3551903790980608E-2</v>
      </c>
    </row>
    <row r="19" spans="1:39">
      <c r="A19">
        <f>Sheet1!A19</f>
        <v>0</v>
      </c>
      <c r="B19">
        <f>Sheet1!B19</f>
        <v>0</v>
      </c>
      <c r="C19">
        <f>Sheet1!C19</f>
        <v>0</v>
      </c>
      <c r="D19" s="1" t="str">
        <f>Sheet1!D19</f>
        <v>FH</v>
      </c>
      <c r="E19" s="5">
        <f>Sheet1!E19</f>
        <v>0.22249822569198013</v>
      </c>
      <c r="F19" s="5">
        <f>Sheet1!F19</f>
        <v>0.76632363378282475</v>
      </c>
      <c r="G19" s="5">
        <f>Sheet1!G19</f>
        <v>1.1178140525195173E-2</v>
      </c>
      <c r="H19" s="13">
        <f>Sheet1!H19</f>
        <v>0.24038867765103505</v>
      </c>
      <c r="I19" s="13">
        <f>Sheet1!I19</f>
        <v>0.72306717363751583</v>
      </c>
      <c r="J19" s="13">
        <f>Sheet1!J19</f>
        <v>3.6544148711449093E-2</v>
      </c>
      <c r="K19" s="5">
        <f>Sheet1!K19</f>
        <v>0.22503008423586041</v>
      </c>
      <c r="L19" s="5">
        <f>Sheet1!L19</f>
        <v>0.68712394705174484</v>
      </c>
      <c r="M19" s="5">
        <f>Sheet1!M19</f>
        <v>8.7845968712394709E-2</v>
      </c>
      <c r="N19" t="str">
        <f>Sheet1!N19</f>
        <v>FH</v>
      </c>
      <c r="O19">
        <f>Sheet1!O19</f>
        <v>5636</v>
      </c>
      <c r="S19" s="1" t="str">
        <f t="shared" si="6"/>
        <v>FH</v>
      </c>
      <c r="T19" s="5">
        <f t="shared" si="1"/>
        <v>0.22249822569198013</v>
      </c>
      <c r="U19" s="5">
        <f t="shared" si="2"/>
        <v>0.24038867765103505</v>
      </c>
      <c r="V19" s="5">
        <f t="shared" si="3"/>
        <v>0.22503008423586041</v>
      </c>
      <c r="W19" s="5">
        <f t="shared" si="7"/>
        <v>-1.789045195905492E-2</v>
      </c>
      <c r="X19" s="5">
        <f t="shared" si="7"/>
        <v>1.5358593415174648E-2</v>
      </c>
      <c r="Y19" s="5">
        <f t="shared" si="8"/>
        <v>-3.3249045374229569E-2</v>
      </c>
      <c r="Z19" s="8" t="s">
        <v>76</v>
      </c>
      <c r="AA19" s="5">
        <f t="shared" si="9"/>
        <v>-2.7077326090702375E-2</v>
      </c>
      <c r="AB19" s="5">
        <f t="shared" si="4"/>
        <v>-1.7922492561730896E-2</v>
      </c>
      <c r="AC19" s="5">
        <f t="shared" si="4"/>
        <v>1.6566134392600212E-2</v>
      </c>
      <c r="AD19" t="s">
        <v>98</v>
      </c>
      <c r="AE19" s="1" t="str">
        <f t="shared" si="5"/>
        <v>FH</v>
      </c>
      <c r="AG19" s="1" t="str">
        <f t="shared" si="10"/>
        <v>FH</v>
      </c>
      <c r="AH19" s="5">
        <f t="shared" si="11"/>
        <v>0.76632363378282475</v>
      </c>
      <c r="AI19" s="5">
        <f t="shared" si="12"/>
        <v>0.72306717363751583</v>
      </c>
      <c r="AJ19" s="5">
        <f t="shared" si="13"/>
        <v>0.68712394705174484</v>
      </c>
      <c r="AK19" s="10">
        <f t="shared" si="14"/>
        <v>4.3256460145308928E-2</v>
      </c>
      <c r="AL19" s="10">
        <f t="shared" si="15"/>
        <v>3.5943226585770982E-2</v>
      </c>
      <c r="AM19" s="10">
        <f t="shared" si="16"/>
        <v>7.3132335595379461E-3</v>
      </c>
    </row>
    <row r="20" spans="1:39">
      <c r="A20">
        <f>Sheet1!A20</f>
        <v>0</v>
      </c>
      <c r="B20">
        <f>Sheet1!B20</f>
        <v>0</v>
      </c>
      <c r="C20">
        <f>Sheet1!C20</f>
        <v>0</v>
      </c>
      <c r="D20" s="1" t="str">
        <f>Sheet1!D20</f>
        <v>BK</v>
      </c>
      <c r="E20" s="5">
        <f>Sheet1!E20</f>
        <v>0.13986784140969163</v>
      </c>
      <c r="F20" s="5">
        <f>Sheet1!F20</f>
        <v>0.842143906020558</v>
      </c>
      <c r="G20" s="5">
        <f>Sheet1!G20</f>
        <v>1.7988252569750368E-2</v>
      </c>
      <c r="H20" s="13">
        <f>Sheet1!H20</f>
        <v>8.4095993491966642E-2</v>
      </c>
      <c r="I20" s="13">
        <f>Sheet1!I20</f>
        <v>0.87817775066097215</v>
      </c>
      <c r="J20" s="13">
        <f>Sheet1!J20</f>
        <v>3.7726255847061213E-2</v>
      </c>
      <c r="K20" s="5">
        <f>Sheet1!K20</f>
        <v>2.4524524524524523E-2</v>
      </c>
      <c r="L20" s="5">
        <f>Sheet1!L20</f>
        <v>0.88438438438438438</v>
      </c>
      <c r="M20" s="5">
        <f>Sheet1!M20</f>
        <v>9.1091091091091092E-2</v>
      </c>
      <c r="N20" t="str">
        <f>Sheet1!N20</f>
        <v>BK</v>
      </c>
      <c r="O20">
        <f>Sheet1!O20</f>
        <v>8171.9999999999991</v>
      </c>
      <c r="S20" s="1" t="str">
        <f t="shared" si="6"/>
        <v>BK</v>
      </c>
      <c r="T20" s="5">
        <f t="shared" si="1"/>
        <v>0.13986784140969163</v>
      </c>
      <c r="U20" s="5">
        <f t="shared" si="2"/>
        <v>8.4095993491966642E-2</v>
      </c>
      <c r="V20" s="5">
        <f t="shared" si="3"/>
        <v>2.4524524524524523E-2</v>
      </c>
      <c r="W20" s="5">
        <f t="shared" si="7"/>
        <v>5.5771847917724993E-2</v>
      </c>
      <c r="X20" s="5">
        <f t="shared" si="7"/>
        <v>5.9571468967442115E-2</v>
      </c>
      <c r="Y20" s="5">
        <f t="shared" si="8"/>
        <v>-3.7996210497171223E-3</v>
      </c>
      <c r="Z20" s="8"/>
      <c r="AA20" s="5">
        <f t="shared" si="9"/>
        <v>-6.7822582298366157E-2</v>
      </c>
      <c r="AB20" s="5">
        <f t="shared" si="4"/>
        <v>-0.67196572583205982</v>
      </c>
      <c r="AC20" s="5">
        <f t="shared" si="4"/>
        <v>-1.1723332443391226E-2</v>
      </c>
      <c r="AE20" s="1" t="str">
        <f t="shared" si="5"/>
        <v>BK</v>
      </c>
      <c r="AG20" s="1" t="str">
        <f t="shared" si="10"/>
        <v>BK</v>
      </c>
      <c r="AH20" s="5">
        <f t="shared" si="11"/>
        <v>0.842143906020558</v>
      </c>
      <c r="AI20" s="5">
        <f t="shared" si="12"/>
        <v>0.87817775066097215</v>
      </c>
      <c r="AJ20" s="5">
        <f t="shared" si="13"/>
        <v>0.88438438438438438</v>
      </c>
      <c r="AK20" s="5">
        <f t="shared" si="14"/>
        <v>-3.6033844640414148E-2</v>
      </c>
      <c r="AL20" s="5">
        <f t="shared" si="15"/>
        <v>-6.206633723412236E-3</v>
      </c>
      <c r="AM20" s="5">
        <f t="shared" si="16"/>
        <v>-2.9827210917001912E-2</v>
      </c>
    </row>
    <row r="21" spans="1:39">
      <c r="A21">
        <f>Sheet1!A21</f>
        <v>0</v>
      </c>
      <c r="B21">
        <f>Sheet1!B21</f>
        <v>0</v>
      </c>
      <c r="C21">
        <f>Sheet1!C21</f>
        <v>0</v>
      </c>
      <c r="D21" s="1" t="str">
        <f>[1]Sheet2!E$20</f>
        <v>pain</v>
      </c>
      <c r="E21" s="5">
        <f>[1]Sheet2!F$20</f>
        <v>0.7</v>
      </c>
      <c r="F21" s="5">
        <f>[1]Sheet2!G$20</f>
        <v>0.28000000000000003</v>
      </c>
      <c r="G21" s="5">
        <f>[1]Sheet2!H$20</f>
        <v>0.02</v>
      </c>
      <c r="H21" s="13">
        <f>[1]Sheet2!I$20</f>
        <v>0.67</v>
      </c>
      <c r="I21" s="13">
        <f>[1]Sheet2!J$20</f>
        <v>0.28999999999999998</v>
      </c>
      <c r="J21" s="13">
        <f>[1]Sheet2!K$20</f>
        <v>0.04</v>
      </c>
      <c r="K21" s="5">
        <f>[1]Sheet2!L$20</f>
        <v>0.65</v>
      </c>
      <c r="L21" s="5">
        <f>[1]Sheet2!M$20</f>
        <v>0.24</v>
      </c>
      <c r="M21" s="5">
        <f>[1]Sheet2!N$20</f>
        <v>0.11</v>
      </c>
      <c r="N21">
        <f>Sheet1!N21</f>
        <v>0</v>
      </c>
      <c r="O21">
        <f>Sheet1!O21</f>
        <v>0</v>
      </c>
      <c r="S21" s="1" t="str">
        <f>[1]Sheet2!E$20</f>
        <v>pain</v>
      </c>
      <c r="T21">
        <f>[1]Sheet2!F$20</f>
        <v>0.7</v>
      </c>
      <c r="U21">
        <f>[1]Sheet2!G$20</f>
        <v>0.28000000000000003</v>
      </c>
      <c r="V21">
        <f>[1]Sheet2!H$20</f>
        <v>0.02</v>
      </c>
      <c r="W21">
        <f>[1]Sheet2!I$20</f>
        <v>0.67</v>
      </c>
      <c r="X21">
        <f>[1]Sheet2!J$20</f>
        <v>0.28999999999999998</v>
      </c>
      <c r="Y21">
        <f>[1]Sheet2!K$20</f>
        <v>0.04</v>
      </c>
      <c r="AE21" s="1" t="str">
        <f t="shared" si="5"/>
        <v>pain</v>
      </c>
      <c r="AG21" s="1" t="str">
        <f t="shared" si="10"/>
        <v>pain</v>
      </c>
      <c r="AH21" s="5">
        <f t="shared" si="11"/>
        <v>0.28000000000000003</v>
      </c>
      <c r="AI21" s="5">
        <f t="shared" si="12"/>
        <v>0.28999999999999998</v>
      </c>
      <c r="AJ21" s="5">
        <f t="shared" si="13"/>
        <v>0.24</v>
      </c>
      <c r="AK21" s="5">
        <f t="shared" si="14"/>
        <v>-9.9999999999999534E-3</v>
      </c>
      <c r="AL21" s="10">
        <f t="shared" si="15"/>
        <v>4.9999999999999989E-2</v>
      </c>
      <c r="AM21" s="5">
        <f t="shared" si="16"/>
        <v>-5.9999999999999942E-2</v>
      </c>
    </row>
    <row r="22" spans="1:39">
      <c r="A22">
        <f>Sheet1!A22</f>
        <v>0</v>
      </c>
      <c r="B22">
        <f>Sheet1!B22</f>
        <v>0</v>
      </c>
      <c r="C22">
        <f>Sheet1!C22</f>
        <v>0</v>
      </c>
      <c r="D22" s="1" t="s">
        <v>106</v>
      </c>
      <c r="E22" s="5"/>
      <c r="F22" s="5"/>
      <c r="G22" s="5"/>
      <c r="H22" s="13"/>
      <c r="I22" s="13"/>
      <c r="J22" s="13"/>
      <c r="K22" s="5"/>
      <c r="L22" s="5"/>
      <c r="M22" s="5"/>
      <c r="N22">
        <f>Sheet1!N22</f>
        <v>0</v>
      </c>
      <c r="O22">
        <f>Sheet1!O22</f>
        <v>0</v>
      </c>
      <c r="S22" s="1"/>
      <c r="T22" s="5"/>
      <c r="U22" s="5"/>
      <c r="V22" s="5"/>
      <c r="W22" s="5"/>
      <c r="X22" s="5"/>
      <c r="Y22" s="5"/>
      <c r="Z22" s="8"/>
      <c r="AE22" s="1"/>
      <c r="AG22" s="1"/>
      <c r="AH22" s="5"/>
      <c r="AI22" s="5"/>
      <c r="AJ22" s="5"/>
      <c r="AK22" s="5"/>
      <c r="AL22" s="5"/>
      <c r="AM22" s="5"/>
    </row>
    <row r="23" spans="1:39">
      <c r="A23">
        <f>Sheet1!A23</f>
        <v>0</v>
      </c>
      <c r="B23" t="str">
        <f>Sheet1!B23</f>
        <v>Male</v>
      </c>
      <c r="C23" t="str">
        <f>Sheet1!C23</f>
        <v>TYPE SORTED ON YOUNG-OLD PROB_RECOVERY</v>
      </c>
      <c r="D23" s="1" t="str">
        <f>Sheet1!D23</f>
        <v>HP</v>
      </c>
      <c r="E23" s="5">
        <f>Sheet1!E23</f>
        <v>0.6316916488222698</v>
      </c>
      <c r="F23" s="5">
        <f>Sheet1!F23</f>
        <v>0.28586723768736616</v>
      </c>
      <c r="G23" s="5">
        <f>Sheet1!G23</f>
        <v>8.2441113490364024E-2</v>
      </c>
      <c r="H23" s="13">
        <f>Sheet1!H23</f>
        <v>0.56009426551453256</v>
      </c>
      <c r="I23" s="13">
        <f>Sheet1!I23</f>
        <v>0.27808326787117044</v>
      </c>
      <c r="J23" s="13">
        <f>Sheet1!J23</f>
        <v>0.16182246661429694</v>
      </c>
      <c r="K23" s="5">
        <f>Sheet1!K23</f>
        <v>0.48909657320872274</v>
      </c>
      <c r="L23" s="5">
        <f>Sheet1!L23</f>
        <v>0.22741433021806853</v>
      </c>
      <c r="M23" s="5">
        <f>Sheet1!M23</f>
        <v>0.2834890965732087</v>
      </c>
      <c r="N23" t="str">
        <f>Sheet1!N23</f>
        <v>HP</v>
      </c>
      <c r="O23">
        <f>Sheet1!O23</f>
        <v>933.99999999999966</v>
      </c>
      <c r="S23" s="1" t="str">
        <f t="shared" si="6"/>
        <v>HP</v>
      </c>
      <c r="T23" s="5">
        <f t="shared" si="1"/>
        <v>0.6316916488222698</v>
      </c>
      <c r="U23" s="5">
        <f t="shared" si="2"/>
        <v>0.56009426551453256</v>
      </c>
      <c r="V23" s="5">
        <f t="shared" si="3"/>
        <v>0.48909657320872274</v>
      </c>
      <c r="W23" s="5">
        <f t="shared" si="7"/>
        <v>7.1597383307737239E-2</v>
      </c>
      <c r="X23" s="5">
        <f t="shared" si="7"/>
        <v>7.0997692305809823E-2</v>
      </c>
      <c r="Y23" s="5">
        <f t="shared" si="8"/>
        <v>5.9969100192741598E-4</v>
      </c>
      <c r="Z23" s="8"/>
      <c r="AE23" s="1" t="str">
        <f t="shared" si="5"/>
        <v>HP</v>
      </c>
      <c r="AG23" s="1" t="str">
        <f t="shared" si="10"/>
        <v>HP</v>
      </c>
      <c r="AH23" s="5">
        <f t="shared" si="11"/>
        <v>0.28586723768736616</v>
      </c>
      <c r="AI23" s="5">
        <f t="shared" si="12"/>
        <v>0.27808326787117044</v>
      </c>
      <c r="AJ23" s="5">
        <f t="shared" si="13"/>
        <v>0.22741433021806853</v>
      </c>
      <c r="AK23" s="10">
        <f t="shared" si="14"/>
        <v>7.7839698161957238E-3</v>
      </c>
      <c r="AL23" s="10">
        <f t="shared" si="15"/>
        <v>5.0668937653101903E-2</v>
      </c>
      <c r="AM23" s="5">
        <f t="shared" si="16"/>
        <v>-4.2884967836906179E-2</v>
      </c>
    </row>
    <row r="24" spans="1:39">
      <c r="A24">
        <f>Sheet1!A24</f>
        <v>0</v>
      </c>
      <c r="B24">
        <f>Sheet1!B24</f>
        <v>0</v>
      </c>
      <c r="C24">
        <f>Sheet1!C24</f>
        <v>0</v>
      </c>
      <c r="D24" s="1" t="str">
        <f>Sheet1!D24</f>
        <v>BD</v>
      </c>
      <c r="E24" s="5">
        <f>Sheet1!E24</f>
        <v>0.49375000000000002</v>
      </c>
      <c r="F24" s="5">
        <f>Sheet1!F24</f>
        <v>0.35312500000000002</v>
      </c>
      <c r="G24" s="5">
        <f>Sheet1!G24</f>
        <v>0.15312500000000001</v>
      </c>
      <c r="H24" s="13">
        <f>Sheet1!H24</f>
        <v>0.32919254658385094</v>
      </c>
      <c r="I24" s="13">
        <f>Sheet1!I24</f>
        <v>0.35610766045548653</v>
      </c>
      <c r="J24" s="13">
        <f>Sheet1!J24</f>
        <v>0.31469979296066253</v>
      </c>
      <c r="K24" s="5">
        <f>Sheet1!K24</f>
        <v>0.25657894736842107</v>
      </c>
      <c r="L24" s="5">
        <f>Sheet1!L24</f>
        <v>0.32894736842105265</v>
      </c>
      <c r="M24" s="5">
        <f>Sheet1!M24</f>
        <v>0.41447368421052633</v>
      </c>
      <c r="N24" t="str">
        <f>Sheet1!N24</f>
        <v>BD</v>
      </c>
      <c r="O24">
        <f>Sheet1!O24</f>
        <v>319.99999999999977</v>
      </c>
      <c r="S24" s="1" t="str">
        <f t="shared" si="6"/>
        <v>BD</v>
      </c>
      <c r="T24" s="5">
        <f t="shared" si="1"/>
        <v>0.49375000000000002</v>
      </c>
      <c r="U24" s="5">
        <f t="shared" si="2"/>
        <v>0.32919254658385094</v>
      </c>
      <c r="V24" s="5">
        <f t="shared" si="3"/>
        <v>0.25657894736842107</v>
      </c>
      <c r="W24" s="5">
        <f t="shared" si="7"/>
        <v>0.16455745341614908</v>
      </c>
      <c r="X24" s="5">
        <f t="shared" si="7"/>
        <v>7.2613599215429869E-2</v>
      </c>
      <c r="Y24" s="5">
        <f t="shared" si="8"/>
        <v>9.1943854200719211E-2</v>
      </c>
      <c r="Z24" s="8"/>
      <c r="AA24" s="8" t="s">
        <v>2</v>
      </c>
      <c r="AB24" t="s">
        <v>100</v>
      </c>
      <c r="AE24" s="1" t="str">
        <f t="shared" si="5"/>
        <v>BD</v>
      </c>
      <c r="AG24" s="1" t="str">
        <f t="shared" si="10"/>
        <v>BD</v>
      </c>
      <c r="AH24" s="5">
        <f t="shared" si="11"/>
        <v>0.35312500000000002</v>
      </c>
      <c r="AI24" s="5">
        <f t="shared" si="12"/>
        <v>0.35610766045548653</v>
      </c>
      <c r="AJ24" s="5">
        <f t="shared" si="13"/>
        <v>0.32894736842105265</v>
      </c>
      <c r="AK24" s="5">
        <f t="shared" si="14"/>
        <v>-2.9826604554865077E-3</v>
      </c>
      <c r="AL24" s="10">
        <f t="shared" si="15"/>
        <v>2.7160292034433875E-2</v>
      </c>
      <c r="AM24" s="5">
        <f t="shared" si="16"/>
        <v>-3.0142952489920383E-2</v>
      </c>
    </row>
    <row r="25" spans="1:39">
      <c r="A25">
        <f>Sheet1!A25</f>
        <v>0</v>
      </c>
      <c r="B25">
        <f>Sheet1!B25</f>
        <v>0</v>
      </c>
      <c r="C25">
        <f>Sheet1!C25</f>
        <v>0</v>
      </c>
      <c r="D25" s="1" t="str">
        <f>Sheet1!D25</f>
        <v>SPL</v>
      </c>
      <c r="E25" s="5">
        <f>Sheet1!E25</f>
        <v>0.41063122923588041</v>
      </c>
      <c r="F25" s="5">
        <f>Sheet1!F25</f>
        <v>0.52823920265780733</v>
      </c>
      <c r="G25" s="5">
        <f>Sheet1!G25</f>
        <v>6.1129568106312294E-2</v>
      </c>
      <c r="H25" s="13">
        <f>Sheet1!H25</f>
        <v>0.31502496595551521</v>
      </c>
      <c r="I25" s="13">
        <f>Sheet1!I25</f>
        <v>0.56150703586019068</v>
      </c>
      <c r="J25" s="13">
        <f>Sheet1!J25</f>
        <v>0.12346799818429414</v>
      </c>
      <c r="K25" s="5">
        <f>Sheet1!K25</f>
        <v>0.24300699300699299</v>
      </c>
      <c r="L25" s="5">
        <f>Sheet1!L25</f>
        <v>0.534965034965035</v>
      </c>
      <c r="M25" s="5">
        <f>Sheet1!M25</f>
        <v>0.22202797202797203</v>
      </c>
      <c r="N25" t="str">
        <f>Sheet1!N25</f>
        <v>SPL</v>
      </c>
      <c r="O25">
        <f>Sheet1!O25</f>
        <v>1504.9999999999998</v>
      </c>
      <c r="S25" s="1" t="str">
        <f t="shared" si="6"/>
        <v>SPL</v>
      </c>
      <c r="T25" s="5">
        <f t="shared" si="1"/>
        <v>0.41063122923588041</v>
      </c>
      <c r="U25" s="5">
        <f t="shared" si="2"/>
        <v>0.31502496595551521</v>
      </c>
      <c r="V25" s="5">
        <f t="shared" si="3"/>
        <v>0.24300699300699299</v>
      </c>
      <c r="W25" s="5">
        <f t="shared" si="7"/>
        <v>9.56062632803652E-2</v>
      </c>
      <c r="X25" s="5">
        <f t="shared" si="7"/>
        <v>7.2017972948522219E-2</v>
      </c>
      <c r="Y25" s="5">
        <f t="shared" si="8"/>
        <v>2.3588290331842982E-2</v>
      </c>
      <c r="Z25" s="8"/>
      <c r="AA25" s="8" t="s">
        <v>82</v>
      </c>
      <c r="AB25" t="s">
        <v>88</v>
      </c>
      <c r="AC25" t="s">
        <v>30</v>
      </c>
      <c r="AE25" s="1" t="str">
        <f t="shared" si="5"/>
        <v>SPL</v>
      </c>
      <c r="AG25" s="1" t="str">
        <f t="shared" si="10"/>
        <v>SPL</v>
      </c>
      <c r="AH25" s="5">
        <f t="shared" si="11"/>
        <v>0.52823920265780733</v>
      </c>
      <c r="AI25" s="5">
        <f t="shared" si="12"/>
        <v>0.56150703586019068</v>
      </c>
      <c r="AJ25" s="5">
        <f t="shared" si="13"/>
        <v>0.534965034965035</v>
      </c>
      <c r="AK25" s="5">
        <f t="shared" si="14"/>
        <v>-3.3267833202383357E-2</v>
      </c>
      <c r="AL25" s="10">
        <f t="shared" si="15"/>
        <v>2.6542000895155682E-2</v>
      </c>
      <c r="AM25" s="5">
        <f t="shared" si="16"/>
        <v>-5.9809834097539039E-2</v>
      </c>
    </row>
    <row r="26" spans="1:39">
      <c r="A26">
        <f>Sheet1!A26</f>
        <v>0</v>
      </c>
      <c r="B26">
        <f>Sheet1!B26</f>
        <v>0</v>
      </c>
      <c r="C26">
        <f>Sheet1!C26</f>
        <v>0</v>
      </c>
      <c r="D26" s="1" t="str">
        <f>Sheet1!D26</f>
        <v>DP</v>
      </c>
      <c r="E26" s="5">
        <f>Sheet1!E26</f>
        <v>0.3731958762886598</v>
      </c>
      <c r="F26" s="5">
        <f>Sheet1!F26</f>
        <v>0.54329896907216491</v>
      </c>
      <c r="G26" s="5">
        <f>Sheet1!G26</f>
        <v>8.3505154639175252E-2</v>
      </c>
      <c r="H26" s="13">
        <f>Sheet1!H26</f>
        <v>0.27090909090909093</v>
      </c>
      <c r="I26" s="13">
        <f>Sheet1!I26</f>
        <v>0.56787878787878787</v>
      </c>
      <c r="J26" s="13">
        <f>Sheet1!J26</f>
        <v>0.16121212121212122</v>
      </c>
      <c r="K26" s="5">
        <f>Sheet1!K26</f>
        <v>0.17485265225933203</v>
      </c>
      <c r="L26" s="5">
        <f>Sheet1!L26</f>
        <v>0.57563850687622786</v>
      </c>
      <c r="M26" s="5">
        <f>Sheet1!M26</f>
        <v>0.24950884086444008</v>
      </c>
      <c r="N26" t="str">
        <f>Sheet1!N26</f>
        <v>DP</v>
      </c>
      <c r="O26">
        <f>Sheet1!O26</f>
        <v>970.00000000000045</v>
      </c>
      <c r="S26" s="1" t="str">
        <f t="shared" si="6"/>
        <v>DP</v>
      </c>
      <c r="T26" s="5">
        <f t="shared" si="1"/>
        <v>0.3731958762886598</v>
      </c>
      <c r="U26" s="5">
        <f t="shared" si="2"/>
        <v>0.27090909090909093</v>
      </c>
      <c r="V26" s="5">
        <f t="shared" si="3"/>
        <v>0.17485265225933203</v>
      </c>
      <c r="W26" s="5">
        <f t="shared" si="7"/>
        <v>0.10228678537956887</v>
      </c>
      <c r="X26" s="5">
        <f t="shared" si="7"/>
        <v>9.6056438649758907E-2</v>
      </c>
      <c r="Y26" s="5">
        <f t="shared" si="8"/>
        <v>6.2303467298099602E-3</v>
      </c>
      <c r="Z26" s="8"/>
      <c r="AA26" s="8" t="s">
        <v>83</v>
      </c>
      <c r="AB26" t="s">
        <v>88</v>
      </c>
      <c r="AC26" t="s">
        <v>31</v>
      </c>
      <c r="AE26" s="1" t="str">
        <f t="shared" si="5"/>
        <v>DP</v>
      </c>
      <c r="AG26" s="1" t="str">
        <f t="shared" si="10"/>
        <v>DP</v>
      </c>
      <c r="AH26" s="5">
        <f t="shared" si="11"/>
        <v>0.54329896907216491</v>
      </c>
      <c r="AI26" s="5">
        <f t="shared" si="12"/>
        <v>0.56787878787878787</v>
      </c>
      <c r="AJ26" s="5">
        <f t="shared" si="13"/>
        <v>0.57563850687622786</v>
      </c>
      <c r="AK26" s="5">
        <f t="shared" si="14"/>
        <v>-2.4579818806622966E-2</v>
      </c>
      <c r="AL26" s="5">
        <f t="shared" si="15"/>
        <v>-7.7597189974399905E-3</v>
      </c>
      <c r="AM26" s="5">
        <f t="shared" si="16"/>
        <v>-1.6820099809182976E-2</v>
      </c>
    </row>
    <row r="27" spans="1:39">
      <c r="A27">
        <f>Sheet1!A27</f>
        <v>0</v>
      </c>
      <c r="B27">
        <f>Sheet1!B27</f>
        <v>0</v>
      </c>
      <c r="C27">
        <f>Sheet1!C27</f>
        <v>0</v>
      </c>
      <c r="D27" s="1" t="str">
        <f>Sheet1!D27</f>
        <v>XD</v>
      </c>
      <c r="E27" s="5">
        <f>Sheet1!E27</f>
        <v>0.31070496083550914</v>
      </c>
      <c r="F27" s="5">
        <f>Sheet1!F27</f>
        <v>0.58616187989556134</v>
      </c>
      <c r="G27" s="5">
        <f>Sheet1!G27</f>
        <v>0.10313315926892951</v>
      </c>
      <c r="H27" s="13">
        <f>Sheet1!H27</f>
        <v>0.22946544980443284</v>
      </c>
      <c r="I27" s="13">
        <f>Sheet1!I27</f>
        <v>0.60299869621903524</v>
      </c>
      <c r="J27" s="13">
        <f>Sheet1!J27</f>
        <v>0.16753585397653195</v>
      </c>
      <c r="K27" s="5">
        <f>Sheet1!K27</f>
        <v>0.13403880070546736</v>
      </c>
      <c r="L27" s="5">
        <f>Sheet1!L27</f>
        <v>0.62962962962962965</v>
      </c>
      <c r="M27" s="5">
        <f>Sheet1!M27</f>
        <v>0.23633156966490299</v>
      </c>
      <c r="N27" t="str">
        <f>Sheet1!N27</f>
        <v>XD</v>
      </c>
      <c r="O27">
        <f>Sheet1!O27</f>
        <v>765.99999999999977</v>
      </c>
      <c r="S27" s="1" t="str">
        <f t="shared" si="6"/>
        <v>XD</v>
      </c>
      <c r="T27" s="5">
        <f t="shared" si="1"/>
        <v>0.31070496083550914</v>
      </c>
      <c r="U27" s="5">
        <f t="shared" si="2"/>
        <v>0.22946544980443284</v>
      </c>
      <c r="V27" s="5">
        <f t="shared" si="3"/>
        <v>0.13403880070546736</v>
      </c>
      <c r="W27" s="5">
        <f t="shared" si="7"/>
        <v>8.1239511031076295E-2</v>
      </c>
      <c r="X27" s="5">
        <f t="shared" si="7"/>
        <v>9.5426649098965477E-2</v>
      </c>
      <c r="Y27" s="5">
        <f t="shared" si="8"/>
        <v>-1.4187138067889182E-2</v>
      </c>
      <c r="Z27" s="8"/>
      <c r="AA27" s="8" t="s">
        <v>73</v>
      </c>
      <c r="AB27" t="s">
        <v>88</v>
      </c>
      <c r="AC27" t="s">
        <v>32</v>
      </c>
      <c r="AE27" s="1" t="str">
        <f t="shared" si="5"/>
        <v>XD</v>
      </c>
      <c r="AG27" s="1" t="str">
        <f t="shared" si="10"/>
        <v>XD</v>
      </c>
      <c r="AH27" s="5">
        <f t="shared" si="11"/>
        <v>0.58616187989556134</v>
      </c>
      <c r="AI27" s="5">
        <f t="shared" si="12"/>
        <v>0.60299869621903524</v>
      </c>
      <c r="AJ27" s="5">
        <f t="shared" si="13"/>
        <v>0.62962962962962965</v>
      </c>
      <c r="AK27" s="5">
        <f t="shared" si="14"/>
        <v>-1.6836816323473891E-2</v>
      </c>
      <c r="AL27" s="5">
        <f t="shared" si="15"/>
        <v>-2.6630933410594415E-2</v>
      </c>
      <c r="AM27" s="10">
        <f t="shared" si="16"/>
        <v>9.7941170871205241E-3</v>
      </c>
    </row>
    <row r="28" spans="1:39">
      <c r="A28">
        <f>Sheet1!A28</f>
        <v>0</v>
      </c>
      <c r="B28">
        <f>Sheet1!B28</f>
        <v>0</v>
      </c>
      <c r="C28">
        <f>Sheet1!C28</f>
        <v>0</v>
      </c>
      <c r="D28" s="1" t="str">
        <f>Sheet1!D28</f>
        <v>FLW</v>
      </c>
      <c r="E28" s="5">
        <f>Sheet1!E28</f>
        <v>0.29315068493150687</v>
      </c>
      <c r="F28" s="5">
        <f>Sheet1!F28</f>
        <v>0.54794520547945202</v>
      </c>
      <c r="G28" s="5">
        <f>Sheet1!G28</f>
        <v>0.15890410958904111</v>
      </c>
      <c r="H28" s="13">
        <f>Sheet1!H28</f>
        <v>0.2</v>
      </c>
      <c r="I28" s="13">
        <f>Sheet1!I28</f>
        <v>0.51836734693877551</v>
      </c>
      <c r="J28" s="13">
        <f>Sheet1!J28</f>
        <v>0.28163265306122448</v>
      </c>
      <c r="K28" s="5">
        <f>Sheet1!K28</f>
        <v>0.15079365079365079</v>
      </c>
      <c r="L28" s="5">
        <f>Sheet1!L28</f>
        <v>0.45634920634920634</v>
      </c>
      <c r="M28" s="5">
        <f>Sheet1!M28</f>
        <v>0.39285714285714285</v>
      </c>
      <c r="N28" t="str">
        <f>Sheet1!N28</f>
        <v>FLW</v>
      </c>
      <c r="O28">
        <f>Sheet1!O28</f>
        <v>364.99999999999943</v>
      </c>
      <c r="S28" s="1" t="str">
        <f t="shared" si="6"/>
        <v>FLW</v>
      </c>
      <c r="T28" s="5">
        <f t="shared" si="1"/>
        <v>0.29315068493150687</v>
      </c>
      <c r="U28" s="5">
        <f t="shared" si="2"/>
        <v>0.2</v>
      </c>
      <c r="V28" s="5">
        <f t="shared" si="3"/>
        <v>0.15079365079365079</v>
      </c>
      <c r="W28" s="5">
        <f t="shared" si="7"/>
        <v>9.3150684931506855E-2</v>
      </c>
      <c r="X28" s="5">
        <f t="shared" si="7"/>
        <v>4.9206349206349226E-2</v>
      </c>
      <c r="Y28" s="5">
        <f t="shared" si="8"/>
        <v>4.3944335725157629E-2</v>
      </c>
      <c r="Z28" s="8"/>
      <c r="AA28" s="8" t="s">
        <v>76</v>
      </c>
      <c r="AB28" t="s">
        <v>89</v>
      </c>
      <c r="AC28" t="s">
        <v>30</v>
      </c>
      <c r="AE28" s="1" t="str">
        <f t="shared" si="5"/>
        <v>FLW</v>
      </c>
      <c r="AG28" s="1" t="str">
        <f t="shared" si="10"/>
        <v>FLW</v>
      </c>
      <c r="AH28" s="5">
        <f t="shared" si="11"/>
        <v>0.54794520547945202</v>
      </c>
      <c r="AI28" s="5">
        <f t="shared" si="12"/>
        <v>0.51836734693877551</v>
      </c>
      <c r="AJ28" s="5">
        <f t="shared" si="13"/>
        <v>0.45634920634920634</v>
      </c>
      <c r="AK28" s="10">
        <f t="shared" si="14"/>
        <v>2.9577858540676516E-2</v>
      </c>
      <c r="AL28" s="10">
        <f t="shared" si="15"/>
        <v>6.2018140589569171E-2</v>
      </c>
      <c r="AM28" s="5">
        <f t="shared" si="16"/>
        <v>-3.2440282048892655E-2</v>
      </c>
    </row>
    <row r="29" spans="1:39">
      <c r="A29">
        <f>Sheet1!A29</f>
        <v>0</v>
      </c>
      <c r="B29">
        <f>Sheet1!B29</f>
        <v>0</v>
      </c>
      <c r="C29">
        <f>Sheet1!C29</f>
        <v>0</v>
      </c>
      <c r="D29" s="1" t="str">
        <f>Sheet1!D29</f>
        <v>XS</v>
      </c>
      <c r="E29" s="5">
        <f>Sheet1!E29</f>
        <v>0.36780650542118432</v>
      </c>
      <c r="F29" s="5">
        <f>Sheet1!F29</f>
        <v>0.56630525437864887</v>
      </c>
      <c r="G29" s="5">
        <f>Sheet1!G29</f>
        <v>6.58882402001668E-2</v>
      </c>
      <c r="H29" s="13">
        <f>Sheet1!H29</f>
        <v>0.30573248407643311</v>
      </c>
      <c r="I29" s="13">
        <f>Sheet1!I29</f>
        <v>0.5562632696390658</v>
      </c>
      <c r="J29" s="13">
        <f>Sheet1!J29</f>
        <v>0.13800424628450106</v>
      </c>
      <c r="K29" s="5">
        <f>Sheet1!K29</f>
        <v>0.19604612850082373</v>
      </c>
      <c r="L29" s="5">
        <f>Sheet1!L29</f>
        <v>0.56342668863261947</v>
      </c>
      <c r="M29" s="5">
        <f>Sheet1!M29</f>
        <v>0.24052718286655683</v>
      </c>
      <c r="N29" t="str">
        <f>Sheet1!N29</f>
        <v>XS</v>
      </c>
      <c r="O29">
        <f>Sheet1!O29</f>
        <v>1198.9999999999998</v>
      </c>
      <c r="S29" s="1" t="str">
        <f t="shared" si="6"/>
        <v>XS</v>
      </c>
      <c r="T29" s="5">
        <f t="shared" si="1"/>
        <v>0.36780650542118432</v>
      </c>
      <c r="U29" s="5">
        <f t="shared" si="2"/>
        <v>0.30573248407643311</v>
      </c>
      <c r="V29" s="5">
        <f t="shared" si="3"/>
        <v>0.19604612850082373</v>
      </c>
      <c r="W29" s="5">
        <f t="shared" si="7"/>
        <v>6.2074021344751207E-2</v>
      </c>
      <c r="X29" s="5">
        <f t="shared" si="7"/>
        <v>0.10968635557560938</v>
      </c>
      <c r="Y29" s="5">
        <f t="shared" si="8"/>
        <v>-4.7612334230858172E-2</v>
      </c>
      <c r="Z29" s="8"/>
      <c r="AA29" s="8" t="s">
        <v>90</v>
      </c>
      <c r="AB29" t="s">
        <v>89</v>
      </c>
      <c r="AC29" t="s">
        <v>31</v>
      </c>
      <c r="AE29" s="1" t="str">
        <f t="shared" si="5"/>
        <v>XS</v>
      </c>
      <c r="AG29" s="1" t="str">
        <f t="shared" si="10"/>
        <v>XS</v>
      </c>
      <c r="AH29" s="5">
        <f t="shared" si="11"/>
        <v>0.56630525437864887</v>
      </c>
      <c r="AI29" s="5">
        <f t="shared" si="12"/>
        <v>0.5562632696390658</v>
      </c>
      <c r="AJ29" s="5">
        <f t="shared" si="13"/>
        <v>0.56342668863261947</v>
      </c>
      <c r="AK29" s="10">
        <f t="shared" si="14"/>
        <v>1.0041984739583065E-2</v>
      </c>
      <c r="AL29" s="5">
        <f t="shared" si="15"/>
        <v>-7.1634189935536607E-3</v>
      </c>
      <c r="AM29" s="10">
        <f t="shared" si="16"/>
        <v>1.7205403733136726E-2</v>
      </c>
    </row>
    <row r="30" spans="1:39">
      <c r="A30">
        <f>Sheet1!A30</f>
        <v>0</v>
      </c>
      <c r="B30">
        <f>Sheet1!B30</f>
        <v>0</v>
      </c>
      <c r="C30">
        <f>Sheet1!C30</f>
        <v>0</v>
      </c>
      <c r="D30" s="1" t="str">
        <f>Sheet1!D30</f>
        <v>VG</v>
      </c>
      <c r="E30" s="5">
        <f>Sheet1!E30</f>
        <v>0.32328415651058373</v>
      </c>
      <c r="F30" s="5">
        <f>Sheet1!F30</f>
        <v>0.59846055163566392</v>
      </c>
      <c r="G30" s="5">
        <f>Sheet1!G30</f>
        <v>7.8255291853752407E-2</v>
      </c>
      <c r="H30" s="13">
        <f>Sheet1!H30</f>
        <v>0.2498932080307561</v>
      </c>
      <c r="I30" s="13">
        <f>Sheet1!I30</f>
        <v>0.62281076463049978</v>
      </c>
      <c r="J30" s="13">
        <f>Sheet1!J30</f>
        <v>0.12729602733874412</v>
      </c>
      <c r="K30" s="5">
        <f>Sheet1!K30</f>
        <v>0.17770597738287561</v>
      </c>
      <c r="L30" s="5">
        <f>Sheet1!L30</f>
        <v>0.58642972536348947</v>
      </c>
      <c r="M30" s="5">
        <f>Sheet1!M30</f>
        <v>0.23586429725363489</v>
      </c>
      <c r="N30" t="str">
        <f>Sheet1!N30</f>
        <v>VG</v>
      </c>
      <c r="O30">
        <f>Sheet1!O30</f>
        <v>1559.0000000000005</v>
      </c>
      <c r="S30" s="1" t="str">
        <f t="shared" si="6"/>
        <v>VG</v>
      </c>
      <c r="T30" s="5">
        <f t="shared" si="1"/>
        <v>0.32328415651058373</v>
      </c>
      <c r="U30" s="5">
        <f t="shared" si="2"/>
        <v>0.2498932080307561</v>
      </c>
      <c r="V30" s="5">
        <f t="shared" si="3"/>
        <v>0.17770597738287561</v>
      </c>
      <c r="W30" s="5">
        <f t="shared" si="7"/>
        <v>7.3390948479827633E-2</v>
      </c>
      <c r="X30" s="5">
        <f t="shared" si="7"/>
        <v>7.218723064788049E-2</v>
      </c>
      <c r="Y30" s="5">
        <f t="shared" si="8"/>
        <v>1.2037178319471431E-3</v>
      </c>
      <c r="Z30" s="8"/>
      <c r="AA30" s="8" t="s">
        <v>87</v>
      </c>
      <c r="AB30" t="s">
        <v>89</v>
      </c>
      <c r="AC30" t="s">
        <v>32</v>
      </c>
      <c r="AE30" s="1" t="str">
        <f t="shared" si="5"/>
        <v>VG</v>
      </c>
      <c r="AG30" s="1" t="str">
        <f t="shared" si="10"/>
        <v>VG</v>
      </c>
      <c r="AH30" s="5">
        <f t="shared" si="11"/>
        <v>0.59846055163566392</v>
      </c>
      <c r="AI30" s="5">
        <f t="shared" si="12"/>
        <v>0.62281076463049978</v>
      </c>
      <c r="AJ30" s="5">
        <f t="shared" si="13"/>
        <v>0.58642972536348947</v>
      </c>
      <c r="AK30" s="5">
        <f t="shared" si="14"/>
        <v>-2.4350212994835863E-2</v>
      </c>
      <c r="AL30" s="10">
        <f t="shared" si="15"/>
        <v>3.6381039267010307E-2</v>
      </c>
      <c r="AM30" s="5">
        <f t="shared" si="16"/>
        <v>-6.0731252261846169E-2</v>
      </c>
    </row>
    <row r="31" spans="1:39">
      <c r="A31">
        <f>Sheet1!A31</f>
        <v>0</v>
      </c>
      <c r="B31">
        <f>Sheet1!B31</f>
        <v>0</v>
      </c>
      <c r="C31">
        <f>Sheet1!C31</f>
        <v>0</v>
      </c>
      <c r="D31" s="1" t="str">
        <f>Sheet1!D31</f>
        <v>TW</v>
      </c>
      <c r="E31" s="5">
        <f>Sheet1!E31</f>
        <v>0.33806957373836355</v>
      </c>
      <c r="F31" s="5">
        <f>Sheet1!F31</f>
        <v>0.60852523272905434</v>
      </c>
      <c r="G31" s="5">
        <f>Sheet1!G31</f>
        <v>5.3405193532582065E-2</v>
      </c>
      <c r="H31" s="13">
        <f>Sheet1!H31</f>
        <v>0.20680272108843537</v>
      </c>
      <c r="I31" s="13">
        <f>Sheet1!I31</f>
        <v>0.69904761904761903</v>
      </c>
      <c r="J31" s="13">
        <f>Sheet1!J31</f>
        <v>9.4149659863945578E-2</v>
      </c>
      <c r="K31" s="5">
        <f>Sheet1!K31</f>
        <v>7.7424612876935611E-2</v>
      </c>
      <c r="L31" s="5">
        <f>Sheet1!L31</f>
        <v>0.7636511817440913</v>
      </c>
      <c r="M31" s="5">
        <f>Sheet1!M31</f>
        <v>0.15892420537897312</v>
      </c>
      <c r="N31" t="str">
        <f>Sheet1!N31</f>
        <v>TW</v>
      </c>
      <c r="O31">
        <f>Sheet1!O31</f>
        <v>2041.0000000000002</v>
      </c>
      <c r="S31" s="1" t="str">
        <f t="shared" si="6"/>
        <v>TW</v>
      </c>
      <c r="T31" s="5">
        <f t="shared" si="1"/>
        <v>0.33806957373836355</v>
      </c>
      <c r="U31" s="5">
        <f t="shared" si="2"/>
        <v>0.20680272108843537</v>
      </c>
      <c r="V31" s="5">
        <f t="shared" si="3"/>
        <v>7.7424612876935611E-2</v>
      </c>
      <c r="W31" s="5">
        <f t="shared" si="7"/>
        <v>0.13126685264992818</v>
      </c>
      <c r="X31" s="5">
        <f t="shared" si="7"/>
        <v>0.12937810821149975</v>
      </c>
      <c r="Y31" s="5">
        <f t="shared" si="8"/>
        <v>1.8887444384284302E-3</v>
      </c>
      <c r="Z31" s="8"/>
      <c r="AA31" s="8" t="s">
        <v>84</v>
      </c>
      <c r="AB31" t="s">
        <v>91</v>
      </c>
      <c r="AE31" s="1" t="str">
        <f t="shared" si="5"/>
        <v>TW</v>
      </c>
      <c r="AG31" s="1" t="str">
        <f t="shared" si="10"/>
        <v>TW</v>
      </c>
      <c r="AH31" s="5">
        <f t="shared" si="11"/>
        <v>0.60852523272905434</v>
      </c>
      <c r="AI31" s="5">
        <f t="shared" si="12"/>
        <v>0.69904761904761903</v>
      </c>
      <c r="AJ31" s="5">
        <f t="shared" si="13"/>
        <v>0.7636511817440913</v>
      </c>
      <c r="AK31" s="5">
        <f t="shared" si="14"/>
        <v>-9.0522386318564685E-2</v>
      </c>
      <c r="AL31" s="5">
        <f t="shared" si="15"/>
        <v>-6.4603562696472272E-2</v>
      </c>
      <c r="AM31" s="5">
        <f t="shared" si="16"/>
        <v>-2.5918823622092413E-2</v>
      </c>
    </row>
    <row r="32" spans="1:39">
      <c r="A32">
        <f>Sheet1!A32</f>
        <v>0</v>
      </c>
      <c r="B32">
        <f>Sheet1!B32</f>
        <v>0</v>
      </c>
      <c r="C32">
        <f>Sheet1!C32</f>
        <v>0</v>
      </c>
      <c r="D32" s="1" t="str">
        <f>Sheet1!D32</f>
        <v>YD</v>
      </c>
      <c r="E32" s="5">
        <f>Sheet1!E32</f>
        <v>0.33534540576794097</v>
      </c>
      <c r="F32" s="5">
        <f>Sheet1!F32</f>
        <v>0.58953722334004022</v>
      </c>
      <c r="G32" s="5">
        <f>Sheet1!G32</f>
        <v>7.5117370892018781E-2</v>
      </c>
      <c r="H32" s="13">
        <f>Sheet1!H32</f>
        <v>0.24312977099236641</v>
      </c>
      <c r="I32" s="13">
        <f>Sheet1!I32</f>
        <v>0.63893129770992363</v>
      </c>
      <c r="J32" s="13">
        <f>Sheet1!J32</f>
        <v>0.11793893129770992</v>
      </c>
      <c r="K32" s="5">
        <f>Sheet1!K32</f>
        <v>0.16570104287369641</v>
      </c>
      <c r="L32" s="5">
        <f>Sheet1!L32</f>
        <v>0.64310544611819231</v>
      </c>
      <c r="M32" s="5">
        <f>Sheet1!M32</f>
        <v>0.19119351100811124</v>
      </c>
      <c r="N32" t="str">
        <f>Sheet1!N32</f>
        <v>YD</v>
      </c>
      <c r="O32">
        <f>Sheet1!O32</f>
        <v>1490.9999999999998</v>
      </c>
      <c r="S32" s="1" t="str">
        <f t="shared" si="6"/>
        <v>YD</v>
      </c>
      <c r="T32" s="5">
        <f t="shared" si="1"/>
        <v>0.33534540576794097</v>
      </c>
      <c r="U32" s="5">
        <f t="shared" si="2"/>
        <v>0.24312977099236641</v>
      </c>
      <c r="V32" s="5">
        <f t="shared" si="3"/>
        <v>0.16570104287369641</v>
      </c>
      <c r="W32" s="5">
        <f t="shared" si="7"/>
        <v>9.2215634775574568E-2</v>
      </c>
      <c r="X32" s="5">
        <f t="shared" si="7"/>
        <v>7.7428728118669993E-2</v>
      </c>
      <c r="Y32" s="5">
        <f t="shared" si="8"/>
        <v>1.4786906656904575E-2</v>
      </c>
      <c r="Z32" s="8"/>
      <c r="AA32" s="8" t="s">
        <v>85</v>
      </c>
      <c r="AB32" t="s">
        <v>92</v>
      </c>
      <c r="AE32" s="1" t="str">
        <f t="shared" si="5"/>
        <v>YD</v>
      </c>
      <c r="AG32" s="1" t="str">
        <f t="shared" si="10"/>
        <v>YD</v>
      </c>
      <c r="AH32" s="5">
        <f t="shared" si="11"/>
        <v>0.58953722334004022</v>
      </c>
      <c r="AI32" s="5">
        <f t="shared" si="12"/>
        <v>0.63893129770992363</v>
      </c>
      <c r="AJ32" s="5">
        <f t="shared" si="13"/>
        <v>0.64310544611819231</v>
      </c>
      <c r="AK32" s="5">
        <f t="shared" si="14"/>
        <v>-4.9394074369883412E-2</v>
      </c>
      <c r="AL32" s="5">
        <f t="shared" si="15"/>
        <v>-4.1741484082686853E-3</v>
      </c>
      <c r="AM32" s="5">
        <f t="shared" si="16"/>
        <v>-4.5219925961614726E-2</v>
      </c>
    </row>
    <row r="33" spans="1:39">
      <c r="A33">
        <f>Sheet1!A33</f>
        <v>0</v>
      </c>
      <c r="B33">
        <f>Sheet1!B33</f>
        <v>0</v>
      </c>
      <c r="C33">
        <f>Sheet1!C33</f>
        <v>0</v>
      </c>
      <c r="D33" s="1" t="str">
        <f>Sheet1!D33</f>
        <v>CG</v>
      </c>
      <c r="E33" s="5">
        <f>Sheet1!E33</f>
        <v>0.27112676056338031</v>
      </c>
      <c r="F33" s="5">
        <f>Sheet1!F33</f>
        <v>0.68544600938967137</v>
      </c>
      <c r="G33" s="5">
        <f>Sheet1!G33</f>
        <v>4.3427230046948359E-2</v>
      </c>
      <c r="H33" s="13">
        <f>Sheet1!H33</f>
        <v>0.17624428949266652</v>
      </c>
      <c r="I33" s="13">
        <f>Sheet1!I33</f>
        <v>0.74200528973310897</v>
      </c>
      <c r="J33" s="13">
        <f>Sheet1!J33</f>
        <v>8.1750420774224578E-2</v>
      </c>
      <c r="K33" s="5">
        <f>Sheet1!K33</f>
        <v>7.1428571428571425E-2</v>
      </c>
      <c r="L33" s="5">
        <f>Sheet1!L33</f>
        <v>0.77880184331797231</v>
      </c>
      <c r="M33" s="5">
        <f>Sheet1!M33</f>
        <v>0.14976958525345621</v>
      </c>
      <c r="N33" t="str">
        <f>Sheet1!N33</f>
        <v>CG</v>
      </c>
      <c r="O33">
        <f>Sheet1!O33</f>
        <v>2555.9999999999995</v>
      </c>
      <c r="S33" s="1" t="str">
        <f t="shared" si="6"/>
        <v>CG</v>
      </c>
      <c r="T33" s="5">
        <f t="shared" si="1"/>
        <v>0.27112676056338031</v>
      </c>
      <c r="U33" s="5">
        <f t="shared" si="2"/>
        <v>0.17624428949266652</v>
      </c>
      <c r="V33" s="5">
        <f t="shared" si="3"/>
        <v>7.1428571428571425E-2</v>
      </c>
      <c r="W33" s="5">
        <f t="shared" si="7"/>
        <v>9.4882471070713792E-2</v>
      </c>
      <c r="X33" s="5">
        <f t="shared" si="7"/>
        <v>0.10481571806409509</v>
      </c>
      <c r="Y33" s="5">
        <f t="shared" si="8"/>
        <v>-9.9332469933813006E-3</v>
      </c>
      <c r="Z33" s="8"/>
      <c r="AE33" s="1" t="str">
        <f t="shared" si="5"/>
        <v>CG</v>
      </c>
      <c r="AG33" s="1" t="str">
        <f t="shared" si="10"/>
        <v>CG</v>
      </c>
      <c r="AH33" s="5">
        <f t="shared" si="11"/>
        <v>0.68544600938967137</v>
      </c>
      <c r="AI33" s="5">
        <f t="shared" si="12"/>
        <v>0.74200528973310897</v>
      </c>
      <c r="AJ33" s="5">
        <f t="shared" si="13"/>
        <v>0.77880184331797231</v>
      </c>
      <c r="AK33" s="5">
        <f t="shared" si="14"/>
        <v>-5.6559280343437601E-2</v>
      </c>
      <c r="AL33" s="5">
        <f t="shared" si="15"/>
        <v>-3.6796553584863334E-2</v>
      </c>
      <c r="AM33" s="5">
        <f t="shared" si="16"/>
        <v>-1.9762726758574267E-2</v>
      </c>
    </row>
    <row r="34" spans="1:39">
      <c r="A34">
        <f>Sheet1!A34</f>
        <v>0</v>
      </c>
      <c r="B34">
        <f>Sheet1!B34</f>
        <v>0</v>
      </c>
      <c r="C34">
        <f>Sheet1!C34</f>
        <v>0</v>
      </c>
      <c r="D34" s="1" t="str">
        <f>Sheet1!D34</f>
        <v>FH</v>
      </c>
      <c r="E34" s="5">
        <f>Sheet1!E34</f>
        <v>0.24957555178268251</v>
      </c>
      <c r="F34" s="5">
        <f>Sheet1!F34</f>
        <v>0.72495755517826821</v>
      </c>
      <c r="G34" s="5">
        <f>Sheet1!G34</f>
        <v>2.5466893039049237E-2</v>
      </c>
      <c r="H34" s="13">
        <f>Sheet1!H34</f>
        <v>0.25831117021276595</v>
      </c>
      <c r="I34" s="13">
        <f>Sheet1!I34</f>
        <v>0.69381648936170215</v>
      </c>
      <c r="J34" s="13">
        <f>Sheet1!J34</f>
        <v>4.7872340425531915E-2</v>
      </c>
      <c r="K34" s="5">
        <f>Sheet1!K34</f>
        <v>0.20846394984326019</v>
      </c>
      <c r="L34" s="5">
        <f>Sheet1!L34</f>
        <v>0.65987460815047017</v>
      </c>
      <c r="M34" s="5">
        <f>Sheet1!M34</f>
        <v>0.13166144200626959</v>
      </c>
      <c r="N34" t="str">
        <f>Sheet1!N34</f>
        <v>FH</v>
      </c>
      <c r="O34">
        <f>Sheet1!O34</f>
        <v>3534</v>
      </c>
      <c r="S34" s="1" t="str">
        <f t="shared" si="6"/>
        <v>FH</v>
      </c>
      <c r="T34" s="5">
        <f t="shared" si="1"/>
        <v>0.24957555178268251</v>
      </c>
      <c r="U34" s="5">
        <f t="shared" si="2"/>
        <v>0.25831117021276595</v>
      </c>
      <c r="V34" s="5">
        <f t="shared" si="3"/>
        <v>0.20846394984326019</v>
      </c>
      <c r="W34" s="5">
        <f t="shared" si="7"/>
        <v>-8.7356184300834416E-3</v>
      </c>
      <c r="X34" s="5">
        <f t="shared" si="7"/>
        <v>4.9847220369505757E-2</v>
      </c>
      <c r="Y34" s="5">
        <f t="shared" si="8"/>
        <v>-5.8582838799589199E-2</v>
      </c>
      <c r="Z34" s="8" t="s">
        <v>76</v>
      </c>
      <c r="AE34" s="1" t="str">
        <f t="shared" si="5"/>
        <v>FH</v>
      </c>
      <c r="AG34" s="1" t="str">
        <f t="shared" si="10"/>
        <v>FH</v>
      </c>
      <c r="AH34" s="5">
        <f t="shared" si="11"/>
        <v>0.72495755517826821</v>
      </c>
      <c r="AI34" s="5">
        <f t="shared" si="12"/>
        <v>0.69381648936170215</v>
      </c>
      <c r="AJ34" s="5">
        <f t="shared" si="13"/>
        <v>0.65987460815047017</v>
      </c>
      <c r="AK34" s="10">
        <f t="shared" si="14"/>
        <v>3.114106581656606E-2</v>
      </c>
      <c r="AL34" s="10">
        <f t="shared" si="15"/>
        <v>3.3941881211231983E-2</v>
      </c>
      <c r="AM34" s="5">
        <f t="shared" si="16"/>
        <v>-2.8008153946659231E-3</v>
      </c>
    </row>
    <row r="35" spans="1:39">
      <c r="D35" s="1" t="str">
        <f>Sheet1!D35</f>
        <v>BK</v>
      </c>
      <c r="E35" s="5">
        <f>Sheet1!E35</f>
        <v>0.20769042370805779</v>
      </c>
      <c r="F35" s="5">
        <f>Sheet1!F35</f>
        <v>0.75606171932402644</v>
      </c>
      <c r="G35" s="5">
        <f>Sheet1!G35</f>
        <v>3.6247856967915749E-2</v>
      </c>
      <c r="H35" s="13">
        <f>Sheet1!H35</f>
        <v>0.14171801377310619</v>
      </c>
      <c r="I35" s="13">
        <f>Sheet1!I35</f>
        <v>0.7857919536063791</v>
      </c>
      <c r="J35" s="13">
        <f>Sheet1!J35</f>
        <v>7.2490032620514677E-2</v>
      </c>
      <c r="K35" s="5">
        <f>Sheet1!K35</f>
        <v>7.7826725403817909E-2</v>
      </c>
      <c r="L35" s="5">
        <f>Sheet1!L35</f>
        <v>0.7687224669603524</v>
      </c>
      <c r="M35" s="5">
        <f>Sheet1!M35</f>
        <v>0.15345080763582966</v>
      </c>
      <c r="S35" s="1" t="str">
        <f>Sheet1!D35</f>
        <v>BK</v>
      </c>
      <c r="T35" s="9">
        <f>Sheet1!E35</f>
        <v>0.20769042370805779</v>
      </c>
      <c r="U35" s="9">
        <f>Sheet1!F35</f>
        <v>0.75606171932402644</v>
      </c>
      <c r="V35" s="9">
        <f>Sheet1!G35</f>
        <v>3.6247856967915749E-2</v>
      </c>
      <c r="W35" s="9">
        <f>Sheet1!H35</f>
        <v>0.14171801377310619</v>
      </c>
      <c r="X35" s="9">
        <f>Sheet1!I35</f>
        <v>0.7857919536063791</v>
      </c>
      <c r="Y35" s="9">
        <f>Sheet1!J35</f>
        <v>7.2490032620514677E-2</v>
      </c>
      <c r="AG35" s="1" t="str">
        <f t="shared" si="10"/>
        <v>BK</v>
      </c>
      <c r="AH35" s="5">
        <f t="shared" si="11"/>
        <v>0.75606171932402644</v>
      </c>
      <c r="AI35" s="5">
        <f t="shared" si="12"/>
        <v>0.7857919536063791</v>
      </c>
      <c r="AJ35" s="5">
        <f t="shared" si="13"/>
        <v>0.7687224669603524</v>
      </c>
      <c r="AK35" s="5">
        <f t="shared" si="14"/>
        <v>-2.9730234282352663E-2</v>
      </c>
      <c r="AL35" s="10">
        <f t="shared" si="15"/>
        <v>1.7069486646026699E-2</v>
      </c>
      <c r="AM35" s="5">
        <f t="shared" si="16"/>
        <v>-4.6799720928379362E-2</v>
      </c>
    </row>
    <row r="36" spans="1:39">
      <c r="D36" s="1" t="str">
        <f>[1]Sheet2!E$35</f>
        <v>pain</v>
      </c>
      <c r="E36" s="5">
        <f>[1]Sheet2!F$35</f>
        <v>0.74</v>
      </c>
      <c r="F36" s="5">
        <f>[1]Sheet2!G$35</f>
        <v>0.22</v>
      </c>
      <c r="G36" s="5">
        <f>[1]Sheet2!H$35</f>
        <v>0.04</v>
      </c>
      <c r="H36" s="13">
        <f>[1]Sheet2!I$35</f>
        <v>0.71</v>
      </c>
      <c r="I36" s="13">
        <f>[1]Sheet2!J$35</f>
        <v>0.23</v>
      </c>
      <c r="J36" s="13">
        <f>[1]Sheet2!K$35</f>
        <v>0.06</v>
      </c>
      <c r="K36" s="5">
        <f>[1]Sheet2!L$35</f>
        <v>0.62</v>
      </c>
      <c r="L36" s="5">
        <f>[1]Sheet2!M$35</f>
        <v>0.2</v>
      </c>
      <c r="M36" s="5">
        <f>[1]Sheet2!N$35</f>
        <v>0.18</v>
      </c>
      <c r="S36" s="1" t="str">
        <f>[1]Sheet2!E$35</f>
        <v>pain</v>
      </c>
      <c r="T36">
        <f>[1]Sheet2!F$35</f>
        <v>0.74</v>
      </c>
      <c r="U36">
        <f>[1]Sheet2!G$35</f>
        <v>0.22</v>
      </c>
      <c r="V36">
        <f>[1]Sheet2!H$35</f>
        <v>0.04</v>
      </c>
      <c r="W36">
        <f>[1]Sheet2!I$35</f>
        <v>0.71</v>
      </c>
      <c r="X36">
        <f>[1]Sheet2!J$35</f>
        <v>0.23</v>
      </c>
      <c r="Y36">
        <f>[1]Sheet2!K$35</f>
        <v>0.06</v>
      </c>
      <c r="AG36" s="1" t="str">
        <f t="shared" si="10"/>
        <v>pain</v>
      </c>
      <c r="AH36" s="5">
        <f t="shared" si="11"/>
        <v>0.22</v>
      </c>
      <c r="AI36" s="5">
        <f t="shared" si="12"/>
        <v>0.23</v>
      </c>
      <c r="AJ36" s="5">
        <f t="shared" si="13"/>
        <v>0.2</v>
      </c>
      <c r="AK36" s="5">
        <f t="shared" si="14"/>
        <v>-1.0000000000000009E-2</v>
      </c>
      <c r="AL36" s="10">
        <f t="shared" si="15"/>
        <v>0.03</v>
      </c>
      <c r="AM36" s="5">
        <f t="shared" si="16"/>
        <v>-4.0000000000000008E-2</v>
      </c>
    </row>
    <row r="37" spans="1:39">
      <c r="E37" t="s">
        <v>112</v>
      </c>
    </row>
    <row r="39" spans="1:39">
      <c r="E39" s="1" t="s">
        <v>102</v>
      </c>
      <c r="F39" s="1"/>
      <c r="G39" s="1"/>
      <c r="H39" s="1"/>
      <c r="I39" s="1"/>
      <c r="J39" s="1"/>
      <c r="K39" s="1"/>
      <c r="L39" s="1"/>
      <c r="M39" s="1"/>
      <c r="N39" s="1"/>
      <c r="W39" t="s">
        <v>101</v>
      </c>
    </row>
    <row r="40" spans="1:39">
      <c r="D40" t="str">
        <f>D6</f>
        <v xml:space="preserve"> </v>
      </c>
      <c r="E40" s="1" t="str">
        <f t="shared" ref="E40:M41" si="17">E6</f>
        <v>Young Old (65-74)</v>
      </c>
      <c r="F40" s="1"/>
      <c r="G40" s="1"/>
      <c r="H40" s="1" t="str">
        <f t="shared" si="17"/>
        <v>Old Old (75-84)</v>
      </c>
      <c r="I40" s="1"/>
      <c r="J40" s="1"/>
      <c r="K40" s="1" t="str">
        <f t="shared" si="17"/>
        <v>Oldest Old (85-94)</v>
      </c>
      <c r="L40" s="1"/>
      <c r="M40" s="1"/>
      <c r="N40" s="1"/>
      <c r="T40" s="5"/>
      <c r="U40" s="5">
        <f t="shared" ref="U40:Y40" si="18">U8-U23</f>
        <v>4.5168892380204273E-2</v>
      </c>
      <c r="V40" s="5">
        <f t="shared" si="18"/>
        <v>4.585783408611005E-2</v>
      </c>
      <c r="W40" s="5">
        <f t="shared" si="18"/>
        <v>1.0575093235742905E-4</v>
      </c>
      <c r="X40" s="5">
        <f t="shared" si="18"/>
        <v>-6.8894170590577675E-4</v>
      </c>
      <c r="Y40" s="5">
        <f t="shared" si="18"/>
        <v>7.946926382632058E-4</v>
      </c>
    </row>
    <row r="41" spans="1:39">
      <c r="E41" s="1" t="str">
        <f t="shared" si="17"/>
        <v>P(H)</v>
      </c>
      <c r="F41" s="1" t="str">
        <f t="shared" si="17"/>
        <v>P(S)</v>
      </c>
      <c r="G41" s="1" t="str">
        <f t="shared" si="17"/>
        <v>P(D)</v>
      </c>
      <c r="H41" s="1" t="str">
        <f t="shared" si="17"/>
        <v>P(H)</v>
      </c>
      <c r="I41" s="1" t="str">
        <f t="shared" si="17"/>
        <v>P(S)</v>
      </c>
      <c r="J41" s="1" t="str">
        <f t="shared" si="17"/>
        <v>P(D)</v>
      </c>
      <c r="K41" s="1" t="str">
        <f t="shared" si="17"/>
        <v>P(H)</v>
      </c>
      <c r="L41" s="1" t="str">
        <f t="shared" si="17"/>
        <v>P(S)</v>
      </c>
      <c r="M41" s="1" t="str">
        <f t="shared" si="17"/>
        <v>P(D)</v>
      </c>
      <c r="N41" s="1"/>
    </row>
    <row r="42" spans="1:39">
      <c r="C42" s="1"/>
      <c r="D42" s="1" t="str">
        <f>D8</f>
        <v>HP</v>
      </c>
      <c r="E42" s="10">
        <f>E8-E23</f>
        <v>4.5274643312561702E-2</v>
      </c>
      <c r="F42" s="10">
        <f t="shared" ref="F42:M42" si="19">F8-F23</f>
        <v>-2.3694953043171429E-2</v>
      </c>
      <c r="G42" s="5">
        <f t="shared" si="19"/>
        <v>-2.1579690269390238E-2</v>
      </c>
      <c r="H42" s="10">
        <f t="shared" si="19"/>
        <v>4.5168892380204273E-2</v>
      </c>
      <c r="I42" s="5">
        <f t="shared" si="19"/>
        <v>1.2048311076197971E-2</v>
      </c>
      <c r="J42" s="5">
        <f t="shared" si="19"/>
        <v>-5.7217203456402202E-2</v>
      </c>
      <c r="K42" s="10">
        <f t="shared" si="19"/>
        <v>4.585783408611005E-2</v>
      </c>
      <c r="L42" s="5">
        <f t="shared" si="19"/>
        <v>4.0062873429347862E-2</v>
      </c>
      <c r="M42" s="5">
        <f t="shared" si="19"/>
        <v>-8.5920707515457939E-2</v>
      </c>
    </row>
    <row r="43" spans="1:39">
      <c r="C43" s="1"/>
      <c r="D43" s="1" t="str">
        <f t="shared" ref="D43:D55" si="20">D9</f>
        <v>BD</v>
      </c>
      <c r="E43" s="10">
        <f t="shared" ref="E43:M43" si="21">E9-E24</f>
        <v>5.6107549857549843E-2</v>
      </c>
      <c r="F43" s="5">
        <f t="shared" si="21"/>
        <v>1.7245370370370328E-2</v>
      </c>
      <c r="G43" s="5">
        <f t="shared" si="21"/>
        <v>-7.335292022792024E-2</v>
      </c>
      <c r="H43" s="10">
        <f t="shared" si="21"/>
        <v>0.11421347626142425</v>
      </c>
      <c r="I43" s="5">
        <f t="shared" si="21"/>
        <v>5.1992028018033709E-2</v>
      </c>
      <c r="J43" s="5">
        <f t="shared" si="21"/>
        <v>-0.16620550427945796</v>
      </c>
      <c r="K43" s="10">
        <f t="shared" si="21"/>
        <v>7.8185001129432996E-2</v>
      </c>
      <c r="L43" s="5">
        <f t="shared" si="21"/>
        <v>4.0151344025299296E-2</v>
      </c>
      <c r="M43" s="5">
        <f t="shared" si="21"/>
        <v>-0.11833634515473235</v>
      </c>
    </row>
    <row r="44" spans="1:39">
      <c r="C44" s="1"/>
      <c r="D44" s="1" t="str">
        <f t="shared" si="20"/>
        <v>SPL</v>
      </c>
      <c r="E44" s="5">
        <f t="shared" ref="E44:M44" si="22">E10-E25</f>
        <v>-4.3181564806350214E-2</v>
      </c>
      <c r="F44" s="5">
        <f t="shared" si="22"/>
        <v>7.3103079221387257E-2</v>
      </c>
      <c r="G44" s="5">
        <f t="shared" si="22"/>
        <v>-2.9921514415037126E-2</v>
      </c>
      <c r="H44" s="5">
        <f t="shared" si="22"/>
        <v>-1.7879060380695255E-2</v>
      </c>
      <c r="I44" s="5">
        <f t="shared" si="22"/>
        <v>7.8396938532980798E-2</v>
      </c>
      <c r="J44" s="5">
        <f t="shared" si="22"/>
        <v>-6.0517878152285612E-2</v>
      </c>
      <c r="K44" s="5">
        <f t="shared" si="22"/>
        <v>-8.0467205892858495E-3</v>
      </c>
      <c r="L44" s="5">
        <f t="shared" si="22"/>
        <v>7.2299437225657348E-2</v>
      </c>
      <c r="M44" s="5">
        <f t="shared" si="22"/>
        <v>-6.4252716636371582E-2</v>
      </c>
    </row>
    <row r="45" spans="1:39">
      <c r="C45" s="1"/>
      <c r="D45" s="1" t="str">
        <f t="shared" si="20"/>
        <v>DP</v>
      </c>
      <c r="E45" s="5">
        <f t="shared" ref="E45:M45" si="23">E11-E26</f>
        <v>-2.7786242694588181E-2</v>
      </c>
      <c r="F45" s="5">
        <f t="shared" si="23"/>
        <v>7.7120956823265363E-2</v>
      </c>
      <c r="G45" s="5">
        <f t="shared" si="23"/>
        <v>-4.9334714128677105E-2</v>
      </c>
      <c r="H45" s="10">
        <f t="shared" si="23"/>
        <v>1.4761265794476119E-2</v>
      </c>
      <c r="I45" s="5">
        <f t="shared" si="23"/>
        <v>7.3880129710388043E-2</v>
      </c>
      <c r="J45" s="5">
        <f t="shared" si="23"/>
        <v>-8.8641395504864148E-2</v>
      </c>
      <c r="K45" s="10">
        <f t="shared" si="23"/>
        <v>2.7971481245160912E-2</v>
      </c>
      <c r="L45" s="5">
        <f t="shared" si="23"/>
        <v>5.2089349349702774E-2</v>
      </c>
      <c r="M45" s="5">
        <f t="shared" si="23"/>
        <v>-8.0060830594863713E-2</v>
      </c>
    </row>
    <row r="46" spans="1:39">
      <c r="C46" s="1"/>
      <c r="D46" s="1" t="str">
        <f t="shared" si="20"/>
        <v>XD</v>
      </c>
      <c r="E46" s="10">
        <f t="shared" ref="E46:M46" si="24">E12-E27</f>
        <v>4.8772163347497399E-2</v>
      </c>
      <c r="F46" s="5">
        <f t="shared" si="24"/>
        <v>3.2617683516162899E-3</v>
      </c>
      <c r="G46" s="5">
        <f t="shared" si="24"/>
        <v>-5.2033931699113703E-2</v>
      </c>
      <c r="H46" s="10">
        <f t="shared" si="24"/>
        <v>2.3481670438073032E-2</v>
      </c>
      <c r="I46" s="5">
        <f t="shared" si="24"/>
        <v>6.4229326684299259E-2</v>
      </c>
      <c r="J46" s="5">
        <f t="shared" si="24"/>
        <v>-8.7710997122372306E-2</v>
      </c>
      <c r="K46" s="10">
        <f t="shared" si="24"/>
        <v>1.7123989992207045E-2</v>
      </c>
      <c r="L46" s="5">
        <f t="shared" si="24"/>
        <v>7.3330201237177928E-2</v>
      </c>
      <c r="M46" s="5">
        <f t="shared" si="24"/>
        <v>-9.0454191229385028E-2</v>
      </c>
    </row>
    <row r="47" spans="1:39">
      <c r="C47" s="1"/>
      <c r="D47" s="1" t="str">
        <f t="shared" si="20"/>
        <v>FLW</v>
      </c>
      <c r="E47" s="10">
        <f t="shared" ref="E47:M47" si="25">E13-E28</f>
        <v>7.6950911585183968E-2</v>
      </c>
      <c r="F47" s="10">
        <f t="shared" si="25"/>
        <v>-6.5809093981747946E-3</v>
      </c>
      <c r="G47" s="5">
        <f t="shared" si="25"/>
        <v>-7.0370002187009173E-2</v>
      </c>
      <c r="H47" s="10">
        <f t="shared" si="25"/>
        <v>9.0811775200713651E-2</v>
      </c>
      <c r="I47" s="5">
        <f t="shared" si="25"/>
        <v>4.3630868939904199E-2</v>
      </c>
      <c r="J47" s="5">
        <f t="shared" si="25"/>
        <v>-0.13444264414061788</v>
      </c>
      <c r="K47" s="10">
        <f t="shared" si="25"/>
        <v>2.4693814387407698E-2</v>
      </c>
      <c r="L47" s="5">
        <f t="shared" si="25"/>
        <v>7.5684219834637634E-2</v>
      </c>
      <c r="M47" s="5">
        <f t="shared" si="25"/>
        <v>-0.10037803422204533</v>
      </c>
    </row>
    <row r="48" spans="1:39">
      <c r="C48" s="1"/>
      <c r="D48" s="1" t="str">
        <f t="shared" si="20"/>
        <v>XS</v>
      </c>
      <c r="E48" s="5">
        <f t="shared" ref="E48:M48" si="26">E14-E29</f>
        <v>-5.4283463366286311E-2</v>
      </c>
      <c r="F48" s="5">
        <f t="shared" si="26"/>
        <v>9.423365269765438E-2</v>
      </c>
      <c r="G48" s="5">
        <f t="shared" si="26"/>
        <v>-3.9950189331368013E-2</v>
      </c>
      <c r="H48" s="5">
        <f t="shared" si="26"/>
        <v>-7.5620465849738583E-2</v>
      </c>
      <c r="I48" s="5">
        <f t="shared" si="26"/>
        <v>0.16103310400817172</v>
      </c>
      <c r="J48" s="5">
        <f t="shared" si="26"/>
        <v>-8.5412638158433085E-2</v>
      </c>
      <c r="K48" s="5">
        <f t="shared" si="26"/>
        <v>-5.601448293120348E-2</v>
      </c>
      <c r="L48" s="5">
        <f t="shared" si="26"/>
        <v>0.17233280503826665</v>
      </c>
      <c r="M48" s="5">
        <f t="shared" si="26"/>
        <v>-0.11631832210706317</v>
      </c>
    </row>
    <row r="49" spans="3:13">
      <c r="C49" s="1"/>
      <c r="D49" s="1" t="str">
        <f t="shared" si="20"/>
        <v>VG</v>
      </c>
      <c r="E49" s="5">
        <f t="shared" ref="E49:M49" si="27">E15-E30</f>
        <v>-9.3306681384907053E-3</v>
      </c>
      <c r="F49" s="5">
        <f t="shared" si="27"/>
        <v>4.5725494875964001E-2</v>
      </c>
      <c r="G49" s="5">
        <f t="shared" si="27"/>
        <v>-3.6394826737473338E-2</v>
      </c>
      <c r="H49" s="10">
        <f t="shared" si="27"/>
        <v>2.6571090356899973E-3</v>
      </c>
      <c r="I49" s="5">
        <f t="shared" si="27"/>
        <v>5.1575780723787545E-2</v>
      </c>
      <c r="J49" s="5">
        <f t="shared" si="27"/>
        <v>-5.4232889759477515E-2</v>
      </c>
      <c r="K49" s="10">
        <f t="shared" si="27"/>
        <v>6.0943615166600518E-2</v>
      </c>
      <c r="L49" s="5">
        <f t="shared" si="27"/>
        <v>2.1253627372249673E-2</v>
      </c>
      <c r="M49" s="5">
        <f t="shared" si="27"/>
        <v>-8.2197242538850246E-2</v>
      </c>
    </row>
    <row r="50" spans="3:13">
      <c r="C50" s="1"/>
      <c r="D50" s="1" t="str">
        <f t="shared" si="20"/>
        <v>TW</v>
      </c>
      <c r="E50" s="5">
        <f t="shared" ref="E50:M50" si="28">E16-E31</f>
        <v>-4.5202632723274405E-2</v>
      </c>
      <c r="F50" s="5">
        <f t="shared" si="28"/>
        <v>6.9801241893716615E-2</v>
      </c>
      <c r="G50" s="5">
        <f t="shared" si="28"/>
        <v>-2.4598609170442147E-2</v>
      </c>
      <c r="H50" s="5">
        <f t="shared" si="28"/>
        <v>-4.964120606884459E-2</v>
      </c>
      <c r="I50" s="5">
        <f t="shared" si="28"/>
        <v>9.6047432468851723E-2</v>
      </c>
      <c r="J50" s="5">
        <f t="shared" si="28"/>
        <v>-4.6406226400007106E-2</v>
      </c>
      <c r="K50" s="5">
        <f t="shared" si="28"/>
        <v>-1.9445595759321033E-2</v>
      </c>
      <c r="L50" s="5">
        <f t="shared" si="28"/>
        <v>7.732065701902302E-2</v>
      </c>
      <c r="M50" s="5">
        <f t="shared" si="28"/>
        <v>-5.7875061259702001E-2</v>
      </c>
    </row>
    <row r="51" spans="3:13">
      <c r="C51" s="1"/>
      <c r="D51" s="1" t="str">
        <f t="shared" si="20"/>
        <v>YD</v>
      </c>
      <c r="E51" s="5">
        <f t="shared" ref="E51:M51" si="29">E17-E32</f>
        <v>-4.0785220582755799E-2</v>
      </c>
      <c r="F51" s="5">
        <f t="shared" si="29"/>
        <v>8.4073887771070943E-2</v>
      </c>
      <c r="G51" s="5">
        <f t="shared" si="29"/>
        <v>-4.3288667188315075E-2</v>
      </c>
      <c r="H51" s="5">
        <f t="shared" si="29"/>
        <v>-2.2487122501616663E-2</v>
      </c>
      <c r="I51" s="5">
        <f t="shared" si="29"/>
        <v>8.823520667177065E-2</v>
      </c>
      <c r="J51" s="5">
        <f t="shared" si="29"/>
        <v>-6.5748084170153931E-2</v>
      </c>
      <c r="K51" s="5">
        <f t="shared" si="29"/>
        <v>-9.6404368130903473E-3</v>
      </c>
      <c r="L51" s="5">
        <f t="shared" si="29"/>
        <v>8.8712735699989498E-2</v>
      </c>
      <c r="M51" s="5">
        <f t="shared" si="29"/>
        <v>-7.9072298886899123E-2</v>
      </c>
    </row>
    <row r="52" spans="3:13">
      <c r="C52" s="1"/>
      <c r="D52" s="1" t="str">
        <f t="shared" si="20"/>
        <v>CG</v>
      </c>
      <c r="E52" s="10">
        <f t="shared" ref="E52:M52" si="30">E18-E33</f>
        <v>3.2293424601359533E-3</v>
      </c>
      <c r="F52" s="5">
        <f t="shared" si="30"/>
        <v>1.4442008527461914E-2</v>
      </c>
      <c r="G52" s="5">
        <f t="shared" si="30"/>
        <v>-1.7671350987597857E-2</v>
      </c>
      <c r="H52" s="5">
        <f t="shared" si="30"/>
        <v>-7.4798860181052584E-3</v>
      </c>
      <c r="I52" s="5">
        <f t="shared" si="30"/>
        <v>3.7111888072244636E-2</v>
      </c>
      <c r="J52" s="5">
        <f t="shared" si="30"/>
        <v>-2.9632002054139489E-2</v>
      </c>
      <c r="K52" s="5">
        <f t="shared" si="30"/>
        <v>-1.2198427758200042E-3</v>
      </c>
      <c r="L52" s="5">
        <f t="shared" si="30"/>
        <v>4.5992590584621018E-2</v>
      </c>
      <c r="M52" s="5">
        <f t="shared" si="30"/>
        <v>-4.4772747808800931E-2</v>
      </c>
    </row>
    <row r="53" spans="3:13">
      <c r="C53" s="1"/>
      <c r="D53" s="1" t="str">
        <f t="shared" si="20"/>
        <v>FH</v>
      </c>
      <c r="E53" s="5">
        <f t="shared" ref="E53:M53" si="31">E19-E34</f>
        <v>-2.7077326090702375E-2</v>
      </c>
      <c r="F53" s="5">
        <f t="shared" si="31"/>
        <v>4.1366078604556544E-2</v>
      </c>
      <c r="G53" s="5">
        <f t="shared" si="31"/>
        <v>-1.4288752513854064E-2</v>
      </c>
      <c r="H53" s="5">
        <f t="shared" si="31"/>
        <v>-1.7922492561730896E-2</v>
      </c>
      <c r="I53" s="5">
        <f t="shared" si="31"/>
        <v>2.9250684275813676E-2</v>
      </c>
      <c r="J53" s="5">
        <f t="shared" si="31"/>
        <v>-1.1328191714082822E-2</v>
      </c>
      <c r="K53" s="10">
        <f t="shared" si="31"/>
        <v>1.6566134392600212E-2</v>
      </c>
      <c r="L53" s="5">
        <f t="shared" si="31"/>
        <v>2.7249338901274678E-2</v>
      </c>
      <c r="M53" s="5">
        <f t="shared" si="31"/>
        <v>-4.3815473293874876E-2</v>
      </c>
    </row>
    <row r="54" spans="3:13">
      <c r="C54" s="1"/>
      <c r="D54" s="1" t="str">
        <f t="shared" si="20"/>
        <v>BK</v>
      </c>
      <c r="E54" s="5">
        <f t="shared" ref="E54:M54" si="32">E20-E35</f>
        <v>-6.7822582298366157E-2</v>
      </c>
      <c r="F54" s="5">
        <f t="shared" si="32"/>
        <v>8.608218669653156E-2</v>
      </c>
      <c r="G54" s="5">
        <f t="shared" si="32"/>
        <v>-1.8259604398165381E-2</v>
      </c>
      <c r="H54" s="5">
        <f t="shared" si="32"/>
        <v>-5.7622020281139552E-2</v>
      </c>
      <c r="I54" s="5">
        <f t="shared" si="32"/>
        <v>9.2385797054593044E-2</v>
      </c>
      <c r="J54" s="5">
        <f t="shared" si="32"/>
        <v>-3.4763776773453464E-2</v>
      </c>
      <c r="K54" s="5">
        <f t="shared" si="32"/>
        <v>-5.3302200879293382E-2</v>
      </c>
      <c r="L54" s="5">
        <f t="shared" si="32"/>
        <v>0.11566191742403198</v>
      </c>
      <c r="M54" s="5">
        <f t="shared" si="32"/>
        <v>-6.2359716544738569E-2</v>
      </c>
    </row>
    <row r="55" spans="3:13">
      <c r="C55" s="1"/>
      <c r="D55" s="1" t="str">
        <f t="shared" si="20"/>
        <v>pain</v>
      </c>
      <c r="E55" s="5">
        <f t="shared" ref="E55:M55" si="33">E21-E36</f>
        <v>-4.0000000000000036E-2</v>
      </c>
      <c r="F55" s="5">
        <f t="shared" si="33"/>
        <v>6.0000000000000026E-2</v>
      </c>
      <c r="G55" s="5">
        <f t="shared" si="33"/>
        <v>-0.02</v>
      </c>
      <c r="H55" s="5">
        <f t="shared" si="33"/>
        <v>-3.9999999999999925E-2</v>
      </c>
      <c r="I55" s="5">
        <f t="shared" si="33"/>
        <v>5.999999999999997E-2</v>
      </c>
      <c r="J55" s="5">
        <f t="shared" si="33"/>
        <v>-1.9999999999999997E-2</v>
      </c>
      <c r="K55" s="10">
        <f t="shared" si="33"/>
        <v>3.0000000000000027E-2</v>
      </c>
      <c r="L55" s="5">
        <f t="shared" si="33"/>
        <v>3.999999999999998E-2</v>
      </c>
      <c r="M55" s="5">
        <f t="shared" si="33"/>
        <v>-6.9999999999999993E-2</v>
      </c>
    </row>
  </sheetData>
  <printOptions gridLines="1"/>
  <pageMargins left="0.7" right="0.7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9"/>
  <sheetViews>
    <sheetView tabSelected="1" workbookViewId="0">
      <selection activeCell="A4" sqref="A4"/>
    </sheetView>
  </sheetViews>
  <sheetFormatPr defaultRowHeight="15"/>
  <sheetData>
    <row r="2" spans="1:10">
      <c r="A2" t="s">
        <v>113</v>
      </c>
    </row>
    <row r="4" spans="1:10">
      <c r="B4" s="1" t="str">
        <f>Sheet2!E4</f>
        <v xml:space="preserve"> Table 2</v>
      </c>
      <c r="C4" s="1"/>
      <c r="D4" s="1" t="s">
        <v>125</v>
      </c>
      <c r="E4" s="1"/>
      <c r="F4" s="1"/>
      <c r="G4" s="1"/>
      <c r="H4" s="1"/>
    </row>
    <row r="6" spans="1:10">
      <c r="B6">
        <f>Sheet2!E5</f>
        <v>1</v>
      </c>
      <c r="C6">
        <f>Sheet2!F5</f>
        <v>2</v>
      </c>
      <c r="D6">
        <f>Sheet2!G5</f>
        <v>3</v>
      </c>
      <c r="E6">
        <f>Sheet2!H5</f>
        <v>4</v>
      </c>
      <c r="F6">
        <f>Sheet2!I5</f>
        <v>5</v>
      </c>
      <c r="G6">
        <f>Sheet2!J5</f>
        <v>6</v>
      </c>
      <c r="H6">
        <f>Sheet2!K5</f>
        <v>7</v>
      </c>
      <c r="I6">
        <f>Sheet2!L5</f>
        <v>8</v>
      </c>
      <c r="J6">
        <f>Sheet2!M5</f>
        <v>9</v>
      </c>
    </row>
    <row r="7" spans="1:10">
      <c r="A7" t="str">
        <f>Sheet2!D6</f>
        <v xml:space="preserve"> </v>
      </c>
      <c r="B7" s="1" t="str">
        <f>Sheet2!E6</f>
        <v>Young Old (65-74)</v>
      </c>
      <c r="C7" s="1"/>
      <c r="D7" s="1"/>
      <c r="E7" s="1" t="str">
        <f>Sheet2!H6</f>
        <v>Old Old (75-84)</v>
      </c>
      <c r="F7" s="1"/>
      <c r="G7" s="1"/>
      <c r="H7" s="1" t="str">
        <f>Sheet2!K6</f>
        <v>Oldest Old (85-94)</v>
      </c>
      <c r="I7" s="1"/>
      <c r="J7" s="1"/>
    </row>
    <row r="8" spans="1:10">
      <c r="B8" s="1"/>
      <c r="C8" s="1"/>
      <c r="D8" s="1"/>
      <c r="E8" s="1"/>
      <c r="F8" s="1"/>
      <c r="G8" s="1"/>
      <c r="H8" s="1"/>
      <c r="I8" s="1"/>
      <c r="J8" s="1"/>
    </row>
    <row r="9" spans="1:10">
      <c r="A9" s="1" t="str">
        <f>Sheet2!D7</f>
        <v>female</v>
      </c>
      <c r="B9" s="2" t="s">
        <v>127</v>
      </c>
      <c r="C9" s="2" t="s">
        <v>128</v>
      </c>
      <c r="D9" s="2" t="s">
        <v>129</v>
      </c>
      <c r="E9" s="2" t="str">
        <f>B9</f>
        <v>P(S TO H)</v>
      </c>
      <c r="F9" s="2" t="str">
        <f t="shared" ref="F9:J9" si="0">C9</f>
        <v>P(S TO S)</v>
      </c>
      <c r="G9" s="2" t="str">
        <f t="shared" si="0"/>
        <v>P(S TO D)</v>
      </c>
      <c r="H9" s="2" t="str">
        <f t="shared" si="0"/>
        <v>P(S TO H)</v>
      </c>
      <c r="I9" s="2" t="str">
        <f t="shared" si="0"/>
        <v>P(S TO S)</v>
      </c>
      <c r="J9" s="2" t="str">
        <f t="shared" si="0"/>
        <v>P(S TO D)</v>
      </c>
    </row>
    <row r="10" spans="1:10">
      <c r="A10" s="1" t="s">
        <v>114</v>
      </c>
      <c r="B10" s="10">
        <f>Sheet2!E8</f>
        <v>0.6769662921348315</v>
      </c>
      <c r="C10" s="14">
        <f>Sheet2!F8</f>
        <v>0.26217228464419473</v>
      </c>
      <c r="D10" s="10">
        <f>Sheet2!G8</f>
        <v>6.0861423220973786E-2</v>
      </c>
      <c r="E10" s="10">
        <f>Sheet2!H8</f>
        <v>0.60526315789473684</v>
      </c>
      <c r="F10" s="5">
        <f>Sheet2!I8</f>
        <v>0.29013157894736841</v>
      </c>
      <c r="G10" s="10">
        <f>Sheet2!J8</f>
        <v>0.10460526315789474</v>
      </c>
      <c r="H10" s="10">
        <f>Sheet2!K8</f>
        <v>0.53495440729483279</v>
      </c>
      <c r="I10" s="5">
        <f>Sheet2!L8</f>
        <v>0.26747720364741639</v>
      </c>
      <c r="J10" s="10">
        <f>Sheet2!M8</f>
        <v>0.19756838905775076</v>
      </c>
    </row>
    <row r="11" spans="1:10">
      <c r="A11" s="1" t="s">
        <v>115</v>
      </c>
      <c r="B11" s="10">
        <f>Sheet2!E9</f>
        <v>0.54985754985754987</v>
      </c>
      <c r="C11" s="5">
        <f>Sheet2!F9</f>
        <v>0.37037037037037035</v>
      </c>
      <c r="D11" s="10">
        <f>Sheet2!G9</f>
        <v>7.9772079772079771E-2</v>
      </c>
      <c r="E11" s="10">
        <f>Sheet2!H9</f>
        <v>0.44340602284527519</v>
      </c>
      <c r="F11" s="5">
        <f>Sheet2!I9</f>
        <v>0.40809968847352024</v>
      </c>
      <c r="G11" s="10">
        <f>Sheet2!J9</f>
        <v>0.14849428868120457</v>
      </c>
      <c r="H11" s="10">
        <f>Sheet2!K9</f>
        <v>0.33476394849785407</v>
      </c>
      <c r="I11" s="5">
        <f>Sheet2!L9</f>
        <v>0.36909871244635195</v>
      </c>
      <c r="J11" s="10">
        <f>Sheet2!M9</f>
        <v>0.29613733905579398</v>
      </c>
    </row>
    <row r="12" spans="1:10">
      <c r="A12" s="1" t="str">
        <f>Sheet2!D10</f>
        <v>SPL</v>
      </c>
      <c r="B12" s="5">
        <f>Sheet2!E10</f>
        <v>0.3674496644295302</v>
      </c>
      <c r="C12" s="5">
        <f>Sheet2!F10</f>
        <v>0.60134228187919458</v>
      </c>
      <c r="D12" s="10">
        <f>Sheet2!G10</f>
        <v>3.1208053691275169E-2</v>
      </c>
      <c r="E12" s="5">
        <f>Sheet2!H10</f>
        <v>0.29714590557481996</v>
      </c>
      <c r="F12" s="5">
        <f>Sheet2!I10</f>
        <v>0.63990397439317148</v>
      </c>
      <c r="G12" s="10">
        <f>Sheet2!J10</f>
        <v>6.2950120032008533E-2</v>
      </c>
      <c r="H12" s="5">
        <f>Sheet2!K10</f>
        <v>0.23496027241770714</v>
      </c>
      <c r="I12" s="5">
        <f>Sheet2!L10</f>
        <v>0.60726447219069235</v>
      </c>
      <c r="J12" s="10">
        <f>Sheet2!M10</f>
        <v>0.15777525539160045</v>
      </c>
    </row>
    <row r="13" spans="1:10">
      <c r="A13" s="1" t="s">
        <v>116</v>
      </c>
      <c r="B13" s="5">
        <f>Sheet2!E11</f>
        <v>0.34540963359407162</v>
      </c>
      <c r="C13" s="5">
        <f>Sheet2!F11</f>
        <v>0.62041992589543027</v>
      </c>
      <c r="D13" s="10">
        <f>Sheet2!G11</f>
        <v>3.4170440510498147E-2</v>
      </c>
      <c r="E13" s="10">
        <f>Sheet2!H11</f>
        <v>0.28567035670356705</v>
      </c>
      <c r="F13" s="5">
        <f>Sheet2!I11</f>
        <v>0.64175891758917591</v>
      </c>
      <c r="G13" s="10">
        <f>Sheet2!J11</f>
        <v>7.2570725707257075E-2</v>
      </c>
      <c r="H13" s="10">
        <f>Sheet2!K11</f>
        <v>0.20282413350449294</v>
      </c>
      <c r="I13" s="5">
        <f>Sheet2!L11</f>
        <v>0.62772785622593064</v>
      </c>
      <c r="J13" s="10">
        <f>Sheet2!M11</f>
        <v>0.16944801026957637</v>
      </c>
    </row>
    <row r="14" spans="1:10">
      <c r="A14" s="1" t="s">
        <v>117</v>
      </c>
      <c r="B14" s="10">
        <f>Sheet2!E12</f>
        <v>0.35947712418300654</v>
      </c>
      <c r="C14" s="5">
        <f>Sheet2!F12</f>
        <v>0.58942364824717763</v>
      </c>
      <c r="D14" s="10">
        <f>Sheet2!G12</f>
        <v>5.1099227569815803E-2</v>
      </c>
      <c r="E14" s="10">
        <f>Sheet2!H12</f>
        <v>0.25294712024250587</v>
      </c>
      <c r="F14" s="5">
        <f>Sheet2!I12</f>
        <v>0.66722802290333449</v>
      </c>
      <c r="G14" s="10">
        <f>Sheet2!J12</f>
        <v>7.9824856854159645E-2</v>
      </c>
      <c r="H14" s="5">
        <f>Sheet2!K12</f>
        <v>0.15116279069767441</v>
      </c>
      <c r="I14" s="5">
        <f>Sheet2!L12</f>
        <v>0.70295983086680758</v>
      </c>
      <c r="J14" s="10">
        <f>Sheet2!M12</f>
        <v>0.14587737843551796</v>
      </c>
    </row>
    <row r="15" spans="1:10">
      <c r="A15" s="1" t="str">
        <f>Sheet2!D13</f>
        <v>FLW</v>
      </c>
      <c r="B15" s="10">
        <f>Sheet2!E13</f>
        <v>0.37010159651669083</v>
      </c>
      <c r="C15" s="14">
        <f>Sheet2!F13</f>
        <v>0.54136429608127723</v>
      </c>
      <c r="D15" s="10">
        <f>Sheet2!G13</f>
        <v>8.8534107402031936E-2</v>
      </c>
      <c r="E15" s="10">
        <f>Sheet2!H13</f>
        <v>0.29081177520071366</v>
      </c>
      <c r="F15" s="5">
        <f>Sheet2!I13</f>
        <v>0.56199821587867971</v>
      </c>
      <c r="G15" s="10">
        <f>Sheet2!J13</f>
        <v>0.1471900089206066</v>
      </c>
      <c r="H15" s="10">
        <f>Sheet2!K13</f>
        <v>0.17548746518105848</v>
      </c>
      <c r="I15" s="5">
        <f>Sheet2!L13</f>
        <v>0.53203342618384397</v>
      </c>
      <c r="J15" s="10">
        <f>Sheet2!M13</f>
        <v>0.29247910863509752</v>
      </c>
    </row>
    <row r="16" spans="1:10">
      <c r="A16" s="1" t="s">
        <v>118</v>
      </c>
      <c r="B16" s="5">
        <f>Sheet2!E14</f>
        <v>0.313523042054898</v>
      </c>
      <c r="C16" s="5">
        <f>Sheet2!F14</f>
        <v>0.66053890707630325</v>
      </c>
      <c r="D16" s="10">
        <f>Sheet2!G14</f>
        <v>2.5938050868798791E-2</v>
      </c>
      <c r="E16" s="5">
        <f>Sheet2!H14</f>
        <v>0.23011201822669453</v>
      </c>
      <c r="F16" s="5">
        <f>Sheet2!I14</f>
        <v>0.71729637364723753</v>
      </c>
      <c r="G16" s="10">
        <f>Sheet2!J14</f>
        <v>5.2591608126067974E-2</v>
      </c>
      <c r="H16" s="5">
        <f>Sheet2!K14</f>
        <v>0.14003164556962025</v>
      </c>
      <c r="I16" s="5">
        <f>Sheet2!L14</f>
        <v>0.73575949367088611</v>
      </c>
      <c r="J16" s="10">
        <f>Sheet2!M14</f>
        <v>0.12420886075949367</v>
      </c>
    </row>
    <row r="17" spans="1:10">
      <c r="A17" s="1" t="s">
        <v>119</v>
      </c>
      <c r="B17" s="5">
        <f>Sheet2!E15</f>
        <v>0.31395348837209303</v>
      </c>
      <c r="C17" s="5">
        <f>Sheet2!F15</f>
        <v>0.64418604651162792</v>
      </c>
      <c r="D17" s="10">
        <f>Sheet2!G15</f>
        <v>4.1860465116279069E-2</v>
      </c>
      <c r="E17" s="10">
        <f>Sheet2!H15</f>
        <v>0.2525503170664461</v>
      </c>
      <c r="F17" s="5">
        <f>Sheet2!I15</f>
        <v>0.67438654535428733</v>
      </c>
      <c r="G17" s="10">
        <f>Sheet2!J15</f>
        <v>7.3063137579266607E-2</v>
      </c>
      <c r="H17" s="5">
        <f>Sheet2!K15</f>
        <v>0.23864959254947612</v>
      </c>
      <c r="I17" s="5">
        <f>Sheet2!L15</f>
        <v>0.60768335273573915</v>
      </c>
      <c r="J17" s="10">
        <f>Sheet2!M15</f>
        <v>0.15366705471478465</v>
      </c>
    </row>
    <row r="18" spans="1:10">
      <c r="A18" s="1" t="s">
        <v>120</v>
      </c>
      <c r="B18" s="5">
        <f>Sheet2!E16</f>
        <v>0.29286694101508914</v>
      </c>
      <c r="C18" s="5">
        <f>Sheet2!F16</f>
        <v>0.67832647462277096</v>
      </c>
      <c r="D18" s="10">
        <f>Sheet2!G16</f>
        <v>2.8806584362139918E-2</v>
      </c>
      <c r="E18" s="5">
        <f>Sheet2!H16</f>
        <v>0.15716151501959078</v>
      </c>
      <c r="F18" s="5">
        <f>Sheet2!I16</f>
        <v>0.79509505151647075</v>
      </c>
      <c r="G18" s="10">
        <f>Sheet2!J16</f>
        <v>4.7743433463938473E-2</v>
      </c>
      <c r="H18" s="5">
        <f>Sheet2!K16</f>
        <v>5.7979017117614579E-2</v>
      </c>
      <c r="I18" s="5">
        <f>Sheet2!L16</f>
        <v>0.84097183876311432</v>
      </c>
      <c r="J18" s="10">
        <f>Sheet2!M16</f>
        <v>0.10104914411927111</v>
      </c>
    </row>
    <row r="19" spans="1:10">
      <c r="A19" s="1" t="s">
        <v>121</v>
      </c>
      <c r="B19" s="5">
        <f>Sheet2!E17</f>
        <v>0.29456018518518517</v>
      </c>
      <c r="C19" s="5">
        <f>Sheet2!F17</f>
        <v>0.67361111111111116</v>
      </c>
      <c r="D19" s="10">
        <f>Sheet2!G17</f>
        <v>3.1828703703703706E-2</v>
      </c>
      <c r="E19" s="5">
        <f>Sheet2!H17</f>
        <v>0.22064264849074974</v>
      </c>
      <c r="F19" s="5">
        <f>Sheet2!I17</f>
        <v>0.72716650438169428</v>
      </c>
      <c r="G19" s="10">
        <f>Sheet2!J17</f>
        <v>5.2190847127555985E-2</v>
      </c>
      <c r="H19" s="5">
        <f>Sheet2!K17</f>
        <v>0.15606060606060607</v>
      </c>
      <c r="I19" s="5">
        <f>Sheet2!L17</f>
        <v>0.73181818181818181</v>
      </c>
      <c r="J19" s="10">
        <f>Sheet2!M17</f>
        <v>0.11212121212121212</v>
      </c>
    </row>
    <row r="20" spans="1:10">
      <c r="A20" s="1" t="s">
        <v>122</v>
      </c>
      <c r="B20" s="10">
        <f>Sheet2!E18</f>
        <v>0.27435610302351626</v>
      </c>
      <c r="C20" s="5">
        <f>Sheet2!F18</f>
        <v>0.69988801791713329</v>
      </c>
      <c r="D20" s="10">
        <f>Sheet2!G18</f>
        <v>2.5755879059350503E-2</v>
      </c>
      <c r="E20" s="5">
        <f>Sheet2!H18</f>
        <v>0.16876440347456126</v>
      </c>
      <c r="F20" s="5">
        <f>Sheet2!I18</f>
        <v>0.77911717780535361</v>
      </c>
      <c r="G20" s="10">
        <f>Sheet2!J18</f>
        <v>5.2118418720085088E-2</v>
      </c>
      <c r="H20" s="10">
        <f>Sheet2!K18</f>
        <v>7.020872865275142E-2</v>
      </c>
      <c r="I20" s="5">
        <f>Sheet2!L18</f>
        <v>0.82479443390259333</v>
      </c>
      <c r="J20" s="10">
        <f>Sheet2!M18</f>
        <v>0.10499683744465528</v>
      </c>
    </row>
    <row r="21" spans="1:10">
      <c r="A21" s="1" t="s">
        <v>123</v>
      </c>
      <c r="B21" s="5">
        <f>Sheet2!E20</f>
        <v>0.13986784140969163</v>
      </c>
      <c r="C21" s="5">
        <f>Sheet2!F20</f>
        <v>0.842143906020558</v>
      </c>
      <c r="D21" s="10">
        <f>Sheet2!G20</f>
        <v>1.7988252569750368E-2</v>
      </c>
      <c r="E21" s="5">
        <f>Sheet2!H20</f>
        <v>8.4095993491966642E-2</v>
      </c>
      <c r="F21" s="5">
        <f>Sheet2!I20</f>
        <v>0.87817775066097215</v>
      </c>
      <c r="G21" s="10">
        <f>Sheet2!J20</f>
        <v>3.7726255847061213E-2</v>
      </c>
      <c r="H21" s="5">
        <f>Sheet2!K20</f>
        <v>2.4524524524524523E-2</v>
      </c>
      <c r="I21" s="5">
        <f>Sheet2!L20</f>
        <v>0.88438438438438438</v>
      </c>
      <c r="J21" s="10">
        <f>Sheet2!M20</f>
        <v>9.1091091091091092E-2</v>
      </c>
    </row>
    <row r="22" spans="1:10">
      <c r="A22" s="1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1" t="s">
        <v>106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1" t="s">
        <v>114</v>
      </c>
      <c r="B24" s="5">
        <f>Sheet2!E23</f>
        <v>0.6316916488222698</v>
      </c>
      <c r="C24" s="5">
        <f>Sheet2!F23</f>
        <v>0.28586723768736616</v>
      </c>
      <c r="D24" s="5">
        <f>Sheet2!G23</f>
        <v>8.2441113490364024E-2</v>
      </c>
      <c r="E24" s="5">
        <f>Sheet2!H23</f>
        <v>0.56009426551453256</v>
      </c>
      <c r="F24" s="5">
        <f>Sheet2!I23</f>
        <v>0.27808326787117044</v>
      </c>
      <c r="G24" s="5">
        <f>Sheet2!J23</f>
        <v>0.16182246661429694</v>
      </c>
      <c r="H24" s="5">
        <f>Sheet2!K23</f>
        <v>0.48909657320872274</v>
      </c>
      <c r="I24" s="5">
        <f>Sheet2!L23</f>
        <v>0.22741433021806853</v>
      </c>
      <c r="J24" s="5">
        <f>Sheet2!M23</f>
        <v>0.2834890965732087</v>
      </c>
    </row>
    <row r="25" spans="1:10">
      <c r="A25" s="1" t="s">
        <v>115</v>
      </c>
      <c r="B25" s="5">
        <f>Sheet2!E24</f>
        <v>0.49375000000000002</v>
      </c>
      <c r="C25" s="5">
        <f>Sheet2!F24</f>
        <v>0.35312500000000002</v>
      </c>
      <c r="D25" s="5">
        <f>Sheet2!G24</f>
        <v>0.15312500000000001</v>
      </c>
      <c r="E25" s="5">
        <f>Sheet2!H24</f>
        <v>0.32919254658385094</v>
      </c>
      <c r="F25" s="5">
        <f>Sheet2!I24</f>
        <v>0.35610766045548653</v>
      </c>
      <c r="G25" s="5">
        <f>Sheet2!J24</f>
        <v>0.31469979296066253</v>
      </c>
      <c r="H25" s="5">
        <f>Sheet2!K24</f>
        <v>0.25657894736842107</v>
      </c>
      <c r="I25" s="5">
        <f>Sheet2!L24</f>
        <v>0.32894736842105265</v>
      </c>
      <c r="J25" s="5">
        <f>Sheet2!M24</f>
        <v>0.41447368421052633</v>
      </c>
    </row>
    <row r="26" spans="1:10">
      <c r="A26" s="1" t="str">
        <f>Sheet2!D25</f>
        <v>SPL</v>
      </c>
      <c r="B26" s="5">
        <f>Sheet2!E25</f>
        <v>0.41063122923588041</v>
      </c>
      <c r="C26" s="5">
        <f>Sheet2!F25</f>
        <v>0.52823920265780733</v>
      </c>
      <c r="D26" s="5">
        <f>Sheet2!G25</f>
        <v>6.1129568106312294E-2</v>
      </c>
      <c r="E26" s="5">
        <f>Sheet2!H25</f>
        <v>0.31502496595551521</v>
      </c>
      <c r="F26" s="5">
        <f>Sheet2!I25</f>
        <v>0.56150703586019068</v>
      </c>
      <c r="G26" s="5">
        <f>Sheet2!J25</f>
        <v>0.12346799818429414</v>
      </c>
      <c r="H26" s="5">
        <f>Sheet2!K25</f>
        <v>0.24300699300699299</v>
      </c>
      <c r="I26" s="5">
        <f>Sheet2!L25</f>
        <v>0.534965034965035</v>
      </c>
      <c r="J26" s="5">
        <f>Sheet2!M25</f>
        <v>0.22202797202797203</v>
      </c>
    </row>
    <row r="27" spans="1:10">
      <c r="A27" s="1" t="s">
        <v>116</v>
      </c>
      <c r="B27" s="5">
        <f>Sheet2!E26</f>
        <v>0.3731958762886598</v>
      </c>
      <c r="C27" s="5">
        <f>Sheet2!F26</f>
        <v>0.54329896907216491</v>
      </c>
      <c r="D27" s="5">
        <f>Sheet2!G26</f>
        <v>8.3505154639175252E-2</v>
      </c>
      <c r="E27" s="5">
        <f>Sheet2!H26</f>
        <v>0.27090909090909093</v>
      </c>
      <c r="F27" s="5">
        <f>Sheet2!I26</f>
        <v>0.56787878787878787</v>
      </c>
      <c r="G27" s="5">
        <f>Sheet2!J26</f>
        <v>0.16121212121212122</v>
      </c>
      <c r="H27" s="5">
        <f>Sheet2!K26</f>
        <v>0.17485265225933203</v>
      </c>
      <c r="I27" s="5">
        <f>Sheet2!L26</f>
        <v>0.57563850687622786</v>
      </c>
      <c r="J27" s="5">
        <f>Sheet2!M26</f>
        <v>0.24950884086444008</v>
      </c>
    </row>
    <row r="28" spans="1:10">
      <c r="A28" s="1" t="s">
        <v>117</v>
      </c>
      <c r="B28" s="5">
        <f>Sheet2!E27</f>
        <v>0.31070496083550914</v>
      </c>
      <c r="C28" s="5">
        <f>Sheet2!F27</f>
        <v>0.58616187989556134</v>
      </c>
      <c r="D28" s="5">
        <f>Sheet2!G27</f>
        <v>0.10313315926892951</v>
      </c>
      <c r="E28" s="5">
        <f>Sheet2!H27</f>
        <v>0.22946544980443284</v>
      </c>
      <c r="F28" s="5">
        <f>Sheet2!I27</f>
        <v>0.60299869621903524</v>
      </c>
      <c r="G28" s="5">
        <f>Sheet2!J27</f>
        <v>0.16753585397653195</v>
      </c>
      <c r="H28" s="5">
        <f>Sheet2!K27</f>
        <v>0.13403880070546736</v>
      </c>
      <c r="I28" s="5">
        <f>Sheet2!L27</f>
        <v>0.62962962962962965</v>
      </c>
      <c r="J28" s="5">
        <f>Sheet2!M27</f>
        <v>0.23633156966490299</v>
      </c>
    </row>
    <row r="29" spans="1:10">
      <c r="A29" s="1" t="str">
        <f>Sheet2!D28</f>
        <v>FLW</v>
      </c>
      <c r="B29" s="5">
        <f>Sheet2!E28</f>
        <v>0.29315068493150687</v>
      </c>
      <c r="C29" s="5">
        <f>Sheet2!F28</f>
        <v>0.54794520547945202</v>
      </c>
      <c r="D29" s="5">
        <f>Sheet2!G28</f>
        <v>0.15890410958904111</v>
      </c>
      <c r="E29" s="5">
        <f>Sheet2!H28</f>
        <v>0.2</v>
      </c>
      <c r="F29" s="5">
        <f>Sheet2!I28</f>
        <v>0.51836734693877551</v>
      </c>
      <c r="G29" s="5">
        <f>Sheet2!J28</f>
        <v>0.28163265306122448</v>
      </c>
      <c r="H29" s="5">
        <f>Sheet2!K28</f>
        <v>0.15079365079365079</v>
      </c>
      <c r="I29" s="5">
        <f>Sheet2!L28</f>
        <v>0.45634920634920634</v>
      </c>
      <c r="J29" s="5">
        <f>Sheet2!M28</f>
        <v>0.39285714285714285</v>
      </c>
    </row>
    <row r="30" spans="1:10">
      <c r="A30" s="1" t="s">
        <v>118</v>
      </c>
      <c r="B30" s="5">
        <f>Sheet2!E29</f>
        <v>0.36780650542118432</v>
      </c>
      <c r="C30" s="5">
        <f>Sheet2!F29</f>
        <v>0.56630525437864887</v>
      </c>
      <c r="D30" s="5">
        <f>Sheet2!G29</f>
        <v>6.58882402001668E-2</v>
      </c>
      <c r="E30" s="5">
        <f>Sheet2!H29</f>
        <v>0.30573248407643311</v>
      </c>
      <c r="F30" s="5">
        <f>Sheet2!I29</f>
        <v>0.5562632696390658</v>
      </c>
      <c r="G30" s="5">
        <f>Sheet2!J29</f>
        <v>0.13800424628450106</v>
      </c>
      <c r="H30" s="5">
        <f>Sheet2!K29</f>
        <v>0.19604612850082373</v>
      </c>
      <c r="I30" s="5">
        <f>Sheet2!L29</f>
        <v>0.56342668863261947</v>
      </c>
      <c r="J30" s="5">
        <f>Sheet2!M29</f>
        <v>0.24052718286655683</v>
      </c>
    </row>
    <row r="31" spans="1:10">
      <c r="A31" s="1" t="s">
        <v>119</v>
      </c>
      <c r="B31" s="5">
        <f>Sheet2!E30</f>
        <v>0.32328415651058373</v>
      </c>
      <c r="C31" s="5">
        <f>Sheet2!F30</f>
        <v>0.59846055163566392</v>
      </c>
      <c r="D31" s="5">
        <f>Sheet2!G30</f>
        <v>7.8255291853752407E-2</v>
      </c>
      <c r="E31" s="5">
        <f>Sheet2!H30</f>
        <v>0.2498932080307561</v>
      </c>
      <c r="F31" s="5">
        <f>Sheet2!I30</f>
        <v>0.62281076463049978</v>
      </c>
      <c r="G31" s="5">
        <f>Sheet2!J30</f>
        <v>0.12729602733874412</v>
      </c>
      <c r="H31" s="5">
        <f>Sheet2!K30</f>
        <v>0.17770597738287561</v>
      </c>
      <c r="I31" s="5">
        <f>Sheet2!L30</f>
        <v>0.58642972536348947</v>
      </c>
      <c r="J31" s="5">
        <f>Sheet2!M30</f>
        <v>0.23586429725363489</v>
      </c>
    </row>
    <row r="32" spans="1:10">
      <c r="A32" s="1" t="s">
        <v>120</v>
      </c>
      <c r="B32" s="5">
        <f>Sheet2!E31</f>
        <v>0.33806957373836355</v>
      </c>
      <c r="C32" s="5">
        <f>Sheet2!F31</f>
        <v>0.60852523272905434</v>
      </c>
      <c r="D32" s="5">
        <f>Sheet2!G31</f>
        <v>5.3405193532582065E-2</v>
      </c>
      <c r="E32" s="5">
        <f>Sheet2!H31</f>
        <v>0.20680272108843537</v>
      </c>
      <c r="F32" s="5">
        <f>Sheet2!I31</f>
        <v>0.69904761904761903</v>
      </c>
      <c r="G32" s="5">
        <f>Sheet2!J31</f>
        <v>9.4149659863945578E-2</v>
      </c>
      <c r="H32" s="5">
        <f>Sheet2!K31</f>
        <v>7.7424612876935611E-2</v>
      </c>
      <c r="I32" s="5">
        <f>Sheet2!L31</f>
        <v>0.7636511817440913</v>
      </c>
      <c r="J32" s="5">
        <f>Sheet2!M31</f>
        <v>0.15892420537897312</v>
      </c>
    </row>
    <row r="33" spans="1:10">
      <c r="A33" s="1" t="s">
        <v>121</v>
      </c>
      <c r="B33" s="5">
        <f>Sheet2!E32</f>
        <v>0.33534540576794097</v>
      </c>
      <c r="C33" s="5">
        <f>Sheet2!F32</f>
        <v>0.58953722334004022</v>
      </c>
      <c r="D33" s="5">
        <f>Sheet2!G32</f>
        <v>7.5117370892018781E-2</v>
      </c>
      <c r="E33" s="5">
        <f>Sheet2!H32</f>
        <v>0.24312977099236641</v>
      </c>
      <c r="F33" s="5">
        <f>Sheet2!I32</f>
        <v>0.63893129770992363</v>
      </c>
      <c r="G33" s="5">
        <f>Sheet2!J32</f>
        <v>0.11793893129770992</v>
      </c>
      <c r="H33" s="5">
        <f>Sheet2!K32</f>
        <v>0.16570104287369641</v>
      </c>
      <c r="I33" s="5">
        <f>Sheet2!L32</f>
        <v>0.64310544611819231</v>
      </c>
      <c r="J33" s="5">
        <f>Sheet2!M32</f>
        <v>0.19119351100811124</v>
      </c>
    </row>
    <row r="34" spans="1:10">
      <c r="A34" s="1" t="s">
        <v>122</v>
      </c>
      <c r="B34" s="5">
        <f>Sheet2!E33</f>
        <v>0.27112676056338031</v>
      </c>
      <c r="C34" s="5">
        <f>Sheet2!F33</f>
        <v>0.68544600938967137</v>
      </c>
      <c r="D34" s="5">
        <f>Sheet2!G33</f>
        <v>4.3427230046948359E-2</v>
      </c>
      <c r="E34" s="5">
        <f>Sheet2!H33</f>
        <v>0.17624428949266652</v>
      </c>
      <c r="F34" s="5">
        <f>Sheet2!I33</f>
        <v>0.74200528973310897</v>
      </c>
      <c r="G34" s="5">
        <f>Sheet2!J33</f>
        <v>8.1750420774224578E-2</v>
      </c>
      <c r="H34" s="5">
        <f>Sheet2!K33</f>
        <v>7.1428571428571425E-2</v>
      </c>
      <c r="I34" s="5">
        <f>Sheet2!L33</f>
        <v>0.77880184331797231</v>
      </c>
      <c r="J34" s="5">
        <f>Sheet2!M33</f>
        <v>0.14976958525345621</v>
      </c>
    </row>
    <row r="35" spans="1:10">
      <c r="A35" s="1" t="s">
        <v>123</v>
      </c>
      <c r="B35" s="5">
        <f>Sheet2!E35</f>
        <v>0.20769042370805779</v>
      </c>
      <c r="C35" s="5">
        <f>Sheet2!F35</f>
        <v>0.75606171932402644</v>
      </c>
      <c r="D35" s="5">
        <f>Sheet2!G35</f>
        <v>3.6247856967915749E-2</v>
      </c>
      <c r="E35" s="5">
        <f>Sheet2!H35</f>
        <v>0.14171801377310619</v>
      </c>
      <c r="F35" s="5">
        <f>Sheet2!I35</f>
        <v>0.7857919536063791</v>
      </c>
      <c r="G35" s="5">
        <f>Sheet2!J35</f>
        <v>7.2490032620514677E-2</v>
      </c>
      <c r="H35" s="5">
        <f>Sheet2!K35</f>
        <v>7.7826725403817909E-2</v>
      </c>
      <c r="I35" s="5">
        <f>Sheet2!L35</f>
        <v>0.7687224669603524</v>
      </c>
      <c r="J35" s="5">
        <f>Sheet2!M35</f>
        <v>0.15345080763582966</v>
      </c>
    </row>
    <row r="36" spans="1:10">
      <c r="A36" s="1"/>
      <c r="B36" s="5"/>
      <c r="C36" s="5"/>
      <c r="D36" s="5"/>
      <c r="E36" s="5"/>
      <c r="F36" s="5"/>
      <c r="G36" s="5"/>
      <c r="H36" s="5"/>
      <c r="I36" s="5"/>
      <c r="J36" s="5"/>
    </row>
    <row r="37" spans="1:10">
      <c r="A37" s="1"/>
      <c r="B37" t="s">
        <v>126</v>
      </c>
    </row>
    <row r="39" spans="1:10">
      <c r="C39" t="s">
        <v>124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Diehr</dc:creator>
  <cp:lastModifiedBy>pdiehr</cp:lastModifiedBy>
  <cp:lastPrinted>2011-06-10T14:19:58Z</cp:lastPrinted>
  <dcterms:created xsi:type="dcterms:W3CDTF">2011-04-26T20:00:30Z</dcterms:created>
  <dcterms:modified xsi:type="dcterms:W3CDTF">2011-06-14T18:14:04Z</dcterms:modified>
</cp:coreProperties>
</file>