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30" yWindow="300" windowWidth="15480" windowHeight="9120" activeTab="3"/>
  </bookViews>
  <sheets>
    <sheet name="Crop Days" sheetId="1" r:id="rId1"/>
    <sheet name="Stage CE" sheetId="2" r:id="rId2"/>
    <sheet name="Monthly Rainfall" sheetId="3" r:id="rId3"/>
    <sheet name="Calculations" sheetId="4" r:id="rId4"/>
  </sheets>
  <calcPr calcId="125725"/>
</workbook>
</file>

<file path=xl/calcChain.xml><?xml version="1.0" encoding="utf-8"?>
<calcChain xmlns="http://schemas.openxmlformats.org/spreadsheetml/2006/main">
  <c r="F5" i="4"/>
  <c r="F26" s="1"/>
  <c r="F16"/>
  <c r="F37" s="1"/>
  <c r="F59" s="1"/>
  <c r="E5"/>
  <c r="E26" s="1"/>
  <c r="E48" s="1"/>
  <c r="E6"/>
  <c r="E27" s="1"/>
  <c r="E49" s="1"/>
  <c r="E10"/>
  <c r="E31" s="1"/>
  <c r="E53" s="1"/>
  <c r="E13"/>
  <c r="E34" s="1"/>
  <c r="E56" s="1"/>
  <c r="E14"/>
  <c r="E35" s="1"/>
  <c r="E57" s="1"/>
  <c r="E16"/>
  <c r="E37" s="1"/>
  <c r="E59" s="1"/>
  <c r="E19"/>
  <c r="E40" s="1"/>
  <c r="E62" s="1"/>
  <c r="E4"/>
  <c r="E25" s="1"/>
  <c r="D5"/>
  <c r="D26" s="1"/>
  <c r="D48" s="1"/>
  <c r="D6"/>
  <c r="D27" s="1"/>
  <c r="D49" s="1"/>
  <c r="D7"/>
  <c r="D28" s="1"/>
  <c r="D50" s="1"/>
  <c r="D8"/>
  <c r="D29" s="1"/>
  <c r="D51" s="1"/>
  <c r="D9"/>
  <c r="D30" s="1"/>
  <c r="D52" s="1"/>
  <c r="D10"/>
  <c r="D31" s="1"/>
  <c r="D53" s="1"/>
  <c r="D11"/>
  <c r="D32" s="1"/>
  <c r="D54" s="1"/>
  <c r="D13"/>
  <c r="D34" s="1"/>
  <c r="D56" s="1"/>
  <c r="D14"/>
  <c r="D35" s="1"/>
  <c r="D57" s="1"/>
  <c r="D16"/>
  <c r="D37" s="1"/>
  <c r="D59" s="1"/>
  <c r="D17"/>
  <c r="D38" s="1"/>
  <c r="D60" s="1"/>
  <c r="D18"/>
  <c r="D39" s="1"/>
  <c r="D61" s="1"/>
  <c r="D19"/>
  <c r="D40" s="1"/>
  <c r="D62" s="1"/>
  <c r="D4"/>
  <c r="D25" s="1"/>
  <c r="C5"/>
  <c r="C26" s="1"/>
  <c r="C48" s="1"/>
  <c r="C6"/>
  <c r="C27" s="1"/>
  <c r="C49" s="1"/>
  <c r="C7"/>
  <c r="C28" s="1"/>
  <c r="C50" s="1"/>
  <c r="C8"/>
  <c r="C29" s="1"/>
  <c r="C51" s="1"/>
  <c r="C9"/>
  <c r="C30" s="1"/>
  <c r="C10"/>
  <c r="C31" s="1"/>
  <c r="C11"/>
  <c r="C32" s="1"/>
  <c r="C54" s="1"/>
  <c r="C12"/>
  <c r="C33" s="1"/>
  <c r="C55" s="1"/>
  <c r="C13"/>
  <c r="C34" s="1"/>
  <c r="C56" s="1"/>
  <c r="C14"/>
  <c r="C35" s="1"/>
  <c r="C15"/>
  <c r="C36" s="1"/>
  <c r="C58" s="1"/>
  <c r="C16"/>
  <c r="C37" s="1"/>
  <c r="C59" s="1"/>
  <c r="C17"/>
  <c r="C38" s="1"/>
  <c r="C60" s="1"/>
  <c r="C18"/>
  <c r="C39" s="1"/>
  <c r="C19"/>
  <c r="C40" s="1"/>
  <c r="C62" s="1"/>
  <c r="C4"/>
  <c r="C25" s="1"/>
  <c r="B4"/>
  <c r="B25" s="1"/>
  <c r="B5"/>
  <c r="B26" s="1"/>
  <c r="B6"/>
  <c r="B27" s="1"/>
  <c r="B7"/>
  <c r="B28" s="1"/>
  <c r="B8"/>
  <c r="B29" s="1"/>
  <c r="B11"/>
  <c r="B32" s="1"/>
  <c r="B12"/>
  <c r="B33" s="1"/>
  <c r="B13"/>
  <c r="B34" s="1"/>
  <c r="B15"/>
  <c r="B36" s="1"/>
  <c r="B16"/>
  <c r="B37" s="1"/>
  <c r="B17"/>
  <c r="B38" s="1"/>
  <c r="B19"/>
  <c r="B40" s="1"/>
  <c r="D5" i="1"/>
  <c r="D4"/>
  <c r="D6"/>
  <c r="D7"/>
  <c r="D8"/>
  <c r="D9"/>
  <c r="D10"/>
  <c r="D11"/>
  <c r="D12"/>
  <c r="D13"/>
  <c r="D14"/>
  <c r="D15"/>
  <c r="D16"/>
  <c r="D17"/>
  <c r="D18"/>
  <c r="D3"/>
  <c r="G40" i="4" l="1"/>
  <c r="G62" s="1"/>
  <c r="B62"/>
  <c r="B59"/>
  <c r="G37"/>
  <c r="G59" s="1"/>
  <c r="G34"/>
  <c r="G56" s="1"/>
  <c r="B56"/>
  <c r="G32"/>
  <c r="G54" s="1"/>
  <c r="B54"/>
  <c r="G28"/>
  <c r="G50" s="1"/>
  <c r="B50"/>
  <c r="G26"/>
  <c r="G48" s="1"/>
  <c r="B48"/>
  <c r="C47"/>
  <c r="C41"/>
  <c r="C63" s="1"/>
  <c r="C61"/>
  <c r="G39"/>
  <c r="G61" s="1"/>
  <c r="C57"/>
  <c r="G35"/>
  <c r="G57" s="1"/>
  <c r="C53"/>
  <c r="G31"/>
  <c r="G53" s="1"/>
  <c r="D47"/>
  <c r="D41"/>
  <c r="D63" s="1"/>
  <c r="E47"/>
  <c r="E41"/>
  <c r="E63" s="1"/>
  <c r="G38"/>
  <c r="G60" s="1"/>
  <c r="B60"/>
  <c r="G36"/>
  <c r="G58" s="1"/>
  <c r="B58"/>
  <c r="B55"/>
  <c r="G33"/>
  <c r="G55" s="1"/>
  <c r="B51"/>
  <c r="G29"/>
  <c r="G51" s="1"/>
  <c r="B49"/>
  <c r="G27"/>
  <c r="G49" s="1"/>
  <c r="B47"/>
  <c r="G25"/>
  <c r="G47" s="1"/>
  <c r="B41"/>
  <c r="B63" s="1"/>
  <c r="C52"/>
  <c r="G30"/>
  <c r="G52" s="1"/>
  <c r="F41"/>
  <c r="F63" s="1"/>
  <c r="F48"/>
</calcChain>
</file>

<file path=xl/sharedStrings.xml><?xml version="1.0" encoding="utf-8"?>
<sst xmlns="http://schemas.openxmlformats.org/spreadsheetml/2006/main" count="244" uniqueCount="55">
  <si>
    <t>Crop Name</t>
  </si>
  <si>
    <t>Planting Date</t>
  </si>
  <si>
    <t>Harvest Date</t>
  </si>
  <si>
    <t>Growing Days</t>
  </si>
  <si>
    <r>
      <t>Ini. K</t>
    </r>
    <r>
      <rPr>
        <b/>
        <vertAlign val="subscript"/>
        <sz val="11"/>
        <color theme="1"/>
        <rFont val="Calibri"/>
        <family val="2"/>
        <scheme val="minor"/>
      </rPr>
      <t>c</t>
    </r>
  </si>
  <si>
    <t>Initial Stage(days)</t>
  </si>
  <si>
    <t>Crop dev. Stage(d)</t>
  </si>
  <si>
    <t>Mid-season Stage(d)</t>
  </si>
  <si>
    <t>Late Season Stage(d)</t>
  </si>
  <si>
    <r>
      <t>Dev K</t>
    </r>
    <r>
      <rPr>
        <b/>
        <vertAlign val="subscript"/>
        <sz val="11"/>
        <color theme="1"/>
        <rFont val="Calibri"/>
        <family val="2"/>
        <scheme val="minor"/>
      </rPr>
      <t>c</t>
    </r>
  </si>
  <si>
    <r>
      <t>Mid Season K</t>
    </r>
    <r>
      <rPr>
        <b/>
        <vertAlign val="subscript"/>
        <sz val="11"/>
        <color theme="1"/>
        <rFont val="Calibri"/>
        <family val="2"/>
        <scheme val="minor"/>
      </rPr>
      <t>c</t>
    </r>
  </si>
  <si>
    <r>
      <t>Late Season K</t>
    </r>
    <r>
      <rPr>
        <b/>
        <vertAlign val="subscript"/>
        <sz val="11"/>
        <color theme="1"/>
        <rFont val="Calibri"/>
        <family val="2"/>
        <scheme val="minor"/>
      </rPr>
      <t>c</t>
    </r>
  </si>
  <si>
    <t>Month</t>
  </si>
  <si>
    <t>Effective Precip(in)</t>
  </si>
  <si>
    <t>Eto(in)</t>
  </si>
  <si>
    <t>May</t>
  </si>
  <si>
    <t>June</t>
  </si>
  <si>
    <t>Cabbage</t>
  </si>
  <si>
    <t>Carrots</t>
  </si>
  <si>
    <t>Cucumber</t>
  </si>
  <si>
    <t>Eggplant</t>
  </si>
  <si>
    <t>Lettuce</t>
  </si>
  <si>
    <t>Melon</t>
  </si>
  <si>
    <t>Onion</t>
  </si>
  <si>
    <t>Peas</t>
  </si>
  <si>
    <t>Peppers</t>
  </si>
  <si>
    <t>Potato</t>
  </si>
  <si>
    <t>Radish</t>
  </si>
  <si>
    <t>Edamame</t>
  </si>
  <si>
    <t>Spinich</t>
  </si>
  <si>
    <t>Squash</t>
  </si>
  <si>
    <t>Tomato</t>
  </si>
  <si>
    <t>Beans</t>
  </si>
  <si>
    <t>Monthly Kc Values</t>
  </si>
  <si>
    <t>July</t>
  </si>
  <si>
    <t>August</t>
  </si>
  <si>
    <t>September</t>
  </si>
  <si>
    <t>May Etcrop</t>
  </si>
  <si>
    <t>June Etcrop</t>
  </si>
  <si>
    <t>July Etcrop</t>
  </si>
  <si>
    <t>August Etcrop</t>
  </si>
  <si>
    <t>N/A</t>
  </si>
  <si>
    <t>September Etcrop</t>
  </si>
  <si>
    <t>May IR</t>
  </si>
  <si>
    <t>(ETcrop - Rainfall)</t>
  </si>
  <si>
    <t>June IR</t>
  </si>
  <si>
    <t>July IR</t>
  </si>
  <si>
    <t>Irrigation Requirements Per Month, Per Crop (inches)</t>
  </si>
  <si>
    <t>Evapotranspiration Rates Per Month, Per Crop (inches)</t>
  </si>
  <si>
    <t xml:space="preserve">Total Plant Life Irrigation </t>
  </si>
  <si>
    <t>Requirements (inches)</t>
  </si>
  <si>
    <t>Total Monthly IR(in)</t>
  </si>
  <si>
    <t>Total Monthly IR(gal)</t>
  </si>
  <si>
    <t>Irrigation Requirements Per Month, Per Crop (gal)</t>
  </si>
  <si>
    <t>NEGATIVE NUMBER REPRESENT IRRIGATIONAL SURPLUS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</si>
</sst>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" fontId="0" fillId="0" borderId="0" xfId="0" applyNumberFormat="1"/>
    <xf numFmtId="0" fontId="0" fillId="0" borderId="1" xfId="0" applyBorder="1" applyAlignment="1">
      <alignment horizontal="right"/>
    </xf>
    <xf numFmtId="16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6" fontId="3" fillId="2" borderId="1" xfId="0" applyNumberFormat="1" applyFont="1" applyFill="1" applyBorder="1" applyAlignment="1">
      <alignment horizontal="right" vertical="center" wrapText="1"/>
    </xf>
    <xf numFmtId="16" fontId="3" fillId="2" borderId="1" xfId="0" applyNumberFormat="1" applyFont="1" applyFill="1" applyBorder="1" applyAlignment="1" applyProtection="1">
      <alignment horizontal="right" vertical="center" wrapText="1"/>
    </xf>
    <xf numFmtId="16" fontId="4" fillId="2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16" fontId="1" fillId="0" borderId="0" xfId="0" applyNumberFormat="1" applyFont="1"/>
    <xf numFmtId="2" fontId="1" fillId="0" borderId="0" xfId="0" applyNumberFormat="1" applyFont="1"/>
    <xf numFmtId="0" fontId="0" fillId="0" borderId="0" xfId="0" applyFont="1"/>
    <xf numFmtId="0" fontId="1" fillId="0" borderId="1" xfId="0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I15" sqref="I15"/>
    </sheetView>
  </sheetViews>
  <sheetFormatPr defaultRowHeight="15"/>
  <cols>
    <col min="1" max="2" width="18.28515625" customWidth="1"/>
    <col min="3" max="3" width="18.42578125" customWidth="1"/>
    <col min="4" max="4" width="18.140625" customWidth="1"/>
    <col min="5" max="5" width="14" customWidth="1"/>
    <col min="6" max="6" width="12.140625" customWidth="1"/>
    <col min="7" max="7" width="12.5703125" customWidth="1"/>
    <col min="8" max="8" width="13.28515625" customWidth="1"/>
    <col min="9" max="9" width="15.5703125" customWidth="1"/>
  </cols>
  <sheetData>
    <row r="1" spans="1:9">
      <c r="E1" s="2" t="s">
        <v>33</v>
      </c>
      <c r="F1" s="2"/>
      <c r="G1" s="2"/>
      <c r="H1" s="2"/>
      <c r="I1" s="2"/>
    </row>
    <row r="2" spans="1:9">
      <c r="A2" s="1" t="s">
        <v>0</v>
      </c>
      <c r="B2" s="1" t="s">
        <v>1</v>
      </c>
      <c r="C2" s="1" t="s">
        <v>2</v>
      </c>
      <c r="D2" s="1" t="s">
        <v>3</v>
      </c>
      <c r="E2" s="1" t="s">
        <v>15</v>
      </c>
      <c r="F2" s="1" t="s">
        <v>16</v>
      </c>
      <c r="G2" s="1" t="s">
        <v>34</v>
      </c>
      <c r="H2" s="1" t="s">
        <v>35</v>
      </c>
      <c r="I2" s="1" t="s">
        <v>36</v>
      </c>
    </row>
    <row r="3" spans="1:9">
      <c r="A3" s="3" t="s">
        <v>32</v>
      </c>
      <c r="B3" s="4">
        <v>40300</v>
      </c>
      <c r="C3" s="4">
        <v>40421</v>
      </c>
      <c r="D3" s="3">
        <f>C3-B3</f>
        <v>121</v>
      </c>
      <c r="E3" s="9">
        <v>0.4</v>
      </c>
      <c r="F3" s="11">
        <v>0.8</v>
      </c>
      <c r="G3" s="11">
        <v>1.05</v>
      </c>
      <c r="H3" s="11">
        <v>0.9</v>
      </c>
      <c r="I3" s="11" t="s">
        <v>41</v>
      </c>
    </row>
    <row r="4" spans="1:9">
      <c r="A4" s="3" t="s">
        <v>17</v>
      </c>
      <c r="B4" s="4">
        <v>40314</v>
      </c>
      <c r="C4" s="4">
        <v>40437</v>
      </c>
      <c r="D4" s="3">
        <f t="shared" ref="D4:D18" si="0">C4-B4</f>
        <v>123</v>
      </c>
      <c r="E4" s="9">
        <v>0.3</v>
      </c>
      <c r="F4" s="11">
        <v>0.6</v>
      </c>
      <c r="G4" s="11">
        <v>1.07</v>
      </c>
      <c r="H4" s="11">
        <v>1.05</v>
      </c>
      <c r="I4" s="11">
        <v>0.5</v>
      </c>
    </row>
    <row r="5" spans="1:9" ht="15.75">
      <c r="A5" s="3" t="s">
        <v>18</v>
      </c>
      <c r="B5" s="6">
        <v>40299</v>
      </c>
      <c r="C5" s="6">
        <v>40391</v>
      </c>
      <c r="D5" s="3">
        <f>C5-B5</f>
        <v>92</v>
      </c>
      <c r="E5" s="9">
        <v>0.5</v>
      </c>
      <c r="F5" s="11">
        <v>0.8</v>
      </c>
      <c r="G5" s="11">
        <v>0.7</v>
      </c>
      <c r="H5" s="11">
        <v>0.06</v>
      </c>
      <c r="I5" s="11" t="s">
        <v>41</v>
      </c>
    </row>
    <row r="6" spans="1:9" ht="15.75">
      <c r="A6" s="3" t="s">
        <v>19</v>
      </c>
      <c r="B6" s="7">
        <v>40299</v>
      </c>
      <c r="C6" s="6">
        <v>40369</v>
      </c>
      <c r="D6" s="3">
        <f t="shared" si="0"/>
        <v>70</v>
      </c>
      <c r="E6" s="9">
        <v>0.6</v>
      </c>
      <c r="F6" s="11">
        <v>0.85</v>
      </c>
      <c r="G6" s="11">
        <v>0.2</v>
      </c>
      <c r="H6" s="11" t="s">
        <v>41</v>
      </c>
      <c r="I6" s="11" t="s">
        <v>41</v>
      </c>
    </row>
    <row r="7" spans="1:9" ht="15.75">
      <c r="A7" s="3" t="s">
        <v>20</v>
      </c>
      <c r="B7" s="7">
        <v>40313</v>
      </c>
      <c r="C7" s="6">
        <v>40383</v>
      </c>
      <c r="D7" s="3">
        <f t="shared" si="0"/>
        <v>70</v>
      </c>
      <c r="E7" s="9">
        <v>0.3</v>
      </c>
      <c r="F7" s="11">
        <v>1</v>
      </c>
      <c r="G7" s="11">
        <v>0.8</v>
      </c>
      <c r="H7" s="11" t="s">
        <v>41</v>
      </c>
      <c r="I7" s="11" t="s">
        <v>41</v>
      </c>
    </row>
    <row r="8" spans="1:9" ht="15.75">
      <c r="A8" s="3" t="s">
        <v>21</v>
      </c>
      <c r="B8" s="7">
        <v>40330</v>
      </c>
      <c r="C8" s="6">
        <v>40373</v>
      </c>
      <c r="D8" s="3">
        <f t="shared" si="0"/>
        <v>43</v>
      </c>
      <c r="E8" s="11" t="s">
        <v>41</v>
      </c>
      <c r="F8" s="11">
        <v>0.5</v>
      </c>
      <c r="G8" s="11">
        <v>0.5</v>
      </c>
      <c r="H8" s="11" t="s">
        <v>41</v>
      </c>
      <c r="I8" s="11" t="s">
        <v>41</v>
      </c>
    </row>
    <row r="9" spans="1:9" ht="15.75">
      <c r="A9" s="3" t="s">
        <v>22</v>
      </c>
      <c r="B9" s="7">
        <v>40330</v>
      </c>
      <c r="C9" s="6">
        <v>40418</v>
      </c>
      <c r="D9" s="3">
        <f t="shared" si="0"/>
        <v>88</v>
      </c>
      <c r="E9" s="11" t="s">
        <v>41</v>
      </c>
      <c r="F9" s="11">
        <v>0.6</v>
      </c>
      <c r="G9" s="11">
        <v>0.95</v>
      </c>
      <c r="H9" s="11">
        <v>0.75</v>
      </c>
      <c r="I9" s="11" t="s">
        <v>41</v>
      </c>
    </row>
    <row r="10" spans="1:9" ht="15.75">
      <c r="A10" s="3" t="s">
        <v>23</v>
      </c>
      <c r="B10" s="7">
        <v>40283</v>
      </c>
      <c r="C10" s="6">
        <v>40369</v>
      </c>
      <c r="D10" s="3">
        <f t="shared" si="0"/>
        <v>86</v>
      </c>
      <c r="E10" s="9">
        <v>0.75</v>
      </c>
      <c r="F10" s="11">
        <v>0.95</v>
      </c>
      <c r="G10" s="11">
        <v>0.25</v>
      </c>
      <c r="H10" s="11" t="s">
        <v>41</v>
      </c>
      <c r="I10" s="11" t="s">
        <v>41</v>
      </c>
    </row>
    <row r="11" spans="1:9" ht="15.75">
      <c r="A11" s="3" t="s">
        <v>24</v>
      </c>
      <c r="B11" s="6">
        <v>40289</v>
      </c>
      <c r="C11" s="6">
        <v>40345</v>
      </c>
      <c r="D11" s="3">
        <f t="shared" si="0"/>
        <v>56</v>
      </c>
      <c r="E11" s="9">
        <v>0.9</v>
      </c>
      <c r="F11" s="11">
        <v>0.65</v>
      </c>
      <c r="G11" s="11" t="s">
        <v>41</v>
      </c>
      <c r="H11" s="11" t="s">
        <v>41</v>
      </c>
      <c r="I11" s="11" t="s">
        <v>41</v>
      </c>
    </row>
    <row r="12" spans="1:9" ht="15.75">
      <c r="A12" s="3" t="s">
        <v>25</v>
      </c>
      <c r="B12" s="6">
        <v>40313</v>
      </c>
      <c r="C12" s="6">
        <v>40411</v>
      </c>
      <c r="D12" s="3">
        <f t="shared" si="0"/>
        <v>98</v>
      </c>
      <c r="E12" s="9">
        <v>0.2</v>
      </c>
      <c r="F12" s="11">
        <v>0.65</v>
      </c>
      <c r="G12" s="11">
        <v>1</v>
      </c>
      <c r="H12" s="11">
        <v>0.65</v>
      </c>
      <c r="I12" s="11" t="s">
        <v>41</v>
      </c>
    </row>
    <row r="13" spans="1:9" ht="15.75">
      <c r="A13" s="3" t="s">
        <v>26</v>
      </c>
      <c r="B13" s="6">
        <v>40330</v>
      </c>
      <c r="C13" s="6">
        <v>40403</v>
      </c>
      <c r="D13" s="3">
        <f t="shared" si="0"/>
        <v>73</v>
      </c>
      <c r="E13" s="11" t="s">
        <v>41</v>
      </c>
      <c r="F13" s="11">
        <v>0.6</v>
      </c>
      <c r="G13" s="11">
        <v>1</v>
      </c>
      <c r="H13" s="11">
        <v>0.45</v>
      </c>
      <c r="I13" s="11" t="s">
        <v>41</v>
      </c>
    </row>
    <row r="14" spans="1:9" ht="15.75">
      <c r="A14" s="3" t="s">
        <v>27</v>
      </c>
      <c r="B14" s="6">
        <v>40313</v>
      </c>
      <c r="C14" s="6">
        <v>40339</v>
      </c>
      <c r="D14" s="3">
        <f t="shared" si="0"/>
        <v>26</v>
      </c>
      <c r="E14" s="9">
        <v>0.3</v>
      </c>
      <c r="F14" s="11">
        <v>0.3</v>
      </c>
      <c r="G14" s="11" t="s">
        <v>41</v>
      </c>
      <c r="H14" s="11" t="s">
        <v>41</v>
      </c>
      <c r="I14" s="11" t="s">
        <v>41</v>
      </c>
    </row>
    <row r="15" spans="1:9" ht="15.75">
      <c r="A15" s="3" t="s">
        <v>28</v>
      </c>
      <c r="B15" s="6">
        <v>40313</v>
      </c>
      <c r="C15" s="6">
        <v>40422</v>
      </c>
      <c r="D15" s="3">
        <f t="shared" si="0"/>
        <v>109</v>
      </c>
      <c r="E15" s="9">
        <v>0.15</v>
      </c>
      <c r="F15" s="11">
        <v>0.8</v>
      </c>
      <c r="G15" s="11">
        <v>1.1000000000000001</v>
      </c>
      <c r="H15" s="11">
        <v>0.85</v>
      </c>
      <c r="I15" s="11">
        <v>0.05</v>
      </c>
    </row>
    <row r="16" spans="1:9" ht="15.75">
      <c r="A16" s="3" t="s">
        <v>29</v>
      </c>
      <c r="B16" s="6">
        <v>40299</v>
      </c>
      <c r="C16" s="6">
        <v>40364</v>
      </c>
      <c r="D16" s="3">
        <f t="shared" si="0"/>
        <v>65</v>
      </c>
      <c r="E16" s="9">
        <v>0.5</v>
      </c>
      <c r="F16" s="11">
        <v>0.95</v>
      </c>
      <c r="G16" s="11">
        <v>0.2</v>
      </c>
      <c r="H16" s="11" t="s">
        <v>41</v>
      </c>
      <c r="I16" s="11" t="s">
        <v>41</v>
      </c>
    </row>
    <row r="17" spans="1:9" ht="15.75">
      <c r="A17" s="3" t="s">
        <v>30</v>
      </c>
      <c r="B17" s="6">
        <v>40330</v>
      </c>
      <c r="C17" s="6">
        <v>40379</v>
      </c>
      <c r="D17" s="3">
        <f t="shared" si="0"/>
        <v>49</v>
      </c>
      <c r="E17" s="11" t="s">
        <v>41</v>
      </c>
      <c r="F17" s="11">
        <v>0.6</v>
      </c>
      <c r="G17" s="11">
        <v>0.6</v>
      </c>
      <c r="H17" s="11" t="s">
        <v>41</v>
      </c>
      <c r="I17" s="11" t="s">
        <v>41</v>
      </c>
    </row>
    <row r="18" spans="1:9" ht="15.75">
      <c r="A18" s="3" t="s">
        <v>31</v>
      </c>
      <c r="B18" s="6">
        <v>40299</v>
      </c>
      <c r="C18" s="6">
        <v>40418</v>
      </c>
      <c r="D18" s="3">
        <f t="shared" si="0"/>
        <v>119</v>
      </c>
      <c r="E18" s="9">
        <v>0.4</v>
      </c>
      <c r="F18" s="11">
        <v>0.75</v>
      </c>
      <c r="G18" s="11">
        <v>1.1000000000000001</v>
      </c>
      <c r="H18" s="11">
        <v>0.85</v>
      </c>
      <c r="I18" s="11" t="s">
        <v>41</v>
      </c>
    </row>
    <row r="19" spans="1:9" ht="15.75">
      <c r="A19" s="3"/>
      <c r="B19" s="6"/>
      <c r="C19" s="6"/>
      <c r="D19" s="3"/>
      <c r="E19" s="5"/>
    </row>
    <row r="20" spans="1:9" ht="15.75">
      <c r="A20" s="3"/>
      <c r="B20" s="6"/>
      <c r="C20" s="6"/>
      <c r="D20" s="3"/>
      <c r="E20" s="5"/>
    </row>
    <row r="21" spans="1:9" ht="15.75">
      <c r="A21" s="3"/>
      <c r="B21" s="6"/>
      <c r="C21" s="6"/>
      <c r="D21" s="3"/>
      <c r="E21" s="5"/>
    </row>
    <row r="22" spans="1:9" ht="15.75">
      <c r="A22" s="3"/>
      <c r="B22" s="6"/>
      <c r="C22" s="6"/>
      <c r="D22" s="3"/>
      <c r="E22" s="5"/>
    </row>
    <row r="23" spans="1:9" ht="15.75">
      <c r="A23" s="3"/>
      <c r="B23" s="6"/>
      <c r="C23" s="6"/>
      <c r="D23" s="3"/>
      <c r="E23" s="5"/>
    </row>
    <row r="24" spans="1:9" ht="15.75">
      <c r="A24" s="3"/>
      <c r="B24" s="6"/>
      <c r="C24" s="6"/>
      <c r="D24" s="3"/>
      <c r="E24" s="5"/>
    </row>
    <row r="25" spans="1:9" ht="15.75">
      <c r="A25" s="3"/>
      <c r="B25" s="6"/>
      <c r="C25" s="6"/>
      <c r="D25" s="3"/>
      <c r="E25" s="5"/>
    </row>
    <row r="26" spans="1:9" ht="15.75">
      <c r="A26" s="3"/>
      <c r="B26" s="6"/>
      <c r="C26" s="6"/>
      <c r="D26" s="3"/>
      <c r="E26" s="5"/>
    </row>
    <row r="27" spans="1:9" ht="15.75">
      <c r="A27" s="3"/>
      <c r="B27" s="6"/>
      <c r="C27" s="6"/>
      <c r="D27" s="3"/>
      <c r="E27" s="5"/>
    </row>
    <row r="28" spans="1:9" ht="15.75">
      <c r="A28" s="3"/>
      <c r="B28" s="6"/>
      <c r="C28" s="6"/>
      <c r="D28" s="3"/>
      <c r="E28" s="5"/>
    </row>
    <row r="29" spans="1:9" ht="15.75">
      <c r="A29" s="3"/>
      <c r="B29" s="6"/>
      <c r="C29" s="6"/>
      <c r="D29" s="3"/>
      <c r="E29" s="5"/>
    </row>
    <row r="30" spans="1:9" ht="15.75">
      <c r="A30" s="3"/>
      <c r="B30" s="6"/>
      <c r="C30" s="6"/>
      <c r="D30" s="3"/>
      <c r="E30" s="5"/>
    </row>
    <row r="31" spans="1:9" ht="15.75">
      <c r="A31" s="3"/>
      <c r="B31" s="6"/>
      <c r="C31" s="6"/>
      <c r="D31" s="3"/>
      <c r="E31" s="5"/>
    </row>
    <row r="32" spans="1:9" ht="15.75">
      <c r="A32" s="3"/>
      <c r="B32" s="8"/>
      <c r="C32" s="8"/>
      <c r="D32" s="3"/>
      <c r="E32" s="5"/>
    </row>
    <row r="33" spans="1:5" ht="15.75">
      <c r="A33" s="3"/>
      <c r="B33" s="6"/>
      <c r="C33" s="6"/>
      <c r="D33" s="3"/>
      <c r="E33" s="5"/>
    </row>
    <row r="34" spans="1:5" ht="15.75">
      <c r="A34" s="3"/>
      <c r="B34" s="6"/>
      <c r="C34" s="6"/>
      <c r="D34" s="3"/>
      <c r="E34" s="5"/>
    </row>
    <row r="35" spans="1:5" ht="15.75">
      <c r="A35" s="3"/>
      <c r="B35" s="6"/>
      <c r="C35" s="6"/>
      <c r="D35" s="3"/>
      <c r="E35" s="5"/>
    </row>
    <row r="36" spans="1:5" ht="15.75">
      <c r="A36" s="3"/>
      <c r="B36" s="6"/>
      <c r="C36" s="6"/>
      <c r="D36" s="3"/>
      <c r="E36" s="5"/>
    </row>
    <row r="37" spans="1:5" ht="15.75">
      <c r="A37" s="3"/>
      <c r="B37" s="6"/>
      <c r="C37" s="6"/>
      <c r="D37" s="3"/>
      <c r="E37" s="3"/>
    </row>
    <row r="38" spans="1:5" ht="15.75">
      <c r="A38" s="3"/>
      <c r="B38" s="6"/>
      <c r="C38" s="6"/>
      <c r="D38" s="3"/>
      <c r="E38" s="3"/>
    </row>
    <row r="39" spans="1:5" ht="15.75">
      <c r="A39" s="3"/>
      <c r="B39" s="6"/>
      <c r="C39" s="6"/>
      <c r="D39" s="3"/>
      <c r="E39" s="3"/>
    </row>
    <row r="40" spans="1:5" ht="15.75">
      <c r="A40" s="3"/>
      <c r="B40" s="6"/>
      <c r="C40" s="6"/>
      <c r="D40" s="3"/>
      <c r="E40" s="3"/>
    </row>
    <row r="41" spans="1:5" ht="15.75">
      <c r="A41" s="3"/>
      <c r="B41" s="6"/>
      <c r="C41" s="6"/>
      <c r="D41" s="3"/>
      <c r="E41" s="3"/>
    </row>
    <row r="42" spans="1:5" ht="15.75">
      <c r="A42" s="3"/>
      <c r="B42" s="6"/>
      <c r="C42" s="6"/>
      <c r="D42" s="3"/>
      <c r="E42" s="3"/>
    </row>
    <row r="43" spans="1:5" ht="15.75">
      <c r="A43" s="3"/>
      <c r="B43" s="6"/>
      <c r="C43" s="6"/>
      <c r="D43" s="3"/>
      <c r="E43" s="3"/>
    </row>
    <row r="44" spans="1:5" ht="15.75">
      <c r="A44" s="3"/>
      <c r="B44" s="6"/>
      <c r="C44" s="6"/>
      <c r="D44" s="3"/>
      <c r="E44" s="3"/>
    </row>
    <row r="45" spans="1:5" ht="15.75">
      <c r="A45" s="3"/>
      <c r="B45" s="6"/>
      <c r="C45" s="6"/>
      <c r="D45" s="3"/>
      <c r="E45" s="3"/>
    </row>
    <row r="46" spans="1:5" ht="15.75">
      <c r="A46" s="3"/>
      <c r="B46" s="6"/>
      <c r="C46" s="6"/>
      <c r="D46" s="3"/>
      <c r="E46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D4" sqref="D4"/>
    </sheetView>
  </sheetViews>
  <sheetFormatPr defaultRowHeight="15"/>
  <cols>
    <col min="1" max="2" width="18.28515625" customWidth="1"/>
    <col min="3" max="3" width="10.7109375" customWidth="1"/>
    <col min="4" max="4" width="18.28515625" customWidth="1"/>
    <col min="5" max="5" width="10.85546875" customWidth="1"/>
    <col min="6" max="6" width="19.28515625" customWidth="1"/>
    <col min="7" max="7" width="15.28515625" customWidth="1"/>
    <col min="8" max="8" width="19" customWidth="1"/>
    <col min="9" max="9" width="14.140625" customWidth="1"/>
    <col min="10" max="10" width="18.28515625" customWidth="1"/>
  </cols>
  <sheetData>
    <row r="2" spans="1:9" ht="18">
      <c r="A2" s="1" t="s">
        <v>0</v>
      </c>
      <c r="B2" s="1" t="s">
        <v>5</v>
      </c>
      <c r="C2" s="1" t="s">
        <v>4</v>
      </c>
      <c r="D2" s="1" t="s">
        <v>6</v>
      </c>
      <c r="E2" s="1" t="s">
        <v>9</v>
      </c>
      <c r="F2" s="1" t="s">
        <v>7</v>
      </c>
      <c r="G2" s="1" t="s">
        <v>10</v>
      </c>
      <c r="H2" s="1" t="s">
        <v>8</v>
      </c>
      <c r="I2" s="1" t="s">
        <v>11</v>
      </c>
    </row>
    <row r="3" spans="1:9">
      <c r="A3" t="s">
        <v>32</v>
      </c>
      <c r="B3">
        <v>20</v>
      </c>
      <c r="C3">
        <v>0.35</v>
      </c>
      <c r="D3">
        <v>30</v>
      </c>
      <c r="E3">
        <v>0.7</v>
      </c>
      <c r="F3">
        <v>31</v>
      </c>
      <c r="G3">
        <v>1.1000000000000001</v>
      </c>
      <c r="H3">
        <v>31</v>
      </c>
      <c r="I3">
        <v>0.9</v>
      </c>
    </row>
    <row r="4" spans="1:9">
      <c r="A4" t="s">
        <v>17</v>
      </c>
      <c r="B4">
        <v>20</v>
      </c>
      <c r="C4">
        <v>0.45</v>
      </c>
      <c r="D4">
        <v>25</v>
      </c>
      <c r="E4">
        <v>0.75</v>
      </c>
      <c r="F4">
        <v>60</v>
      </c>
      <c r="G4">
        <v>1.05</v>
      </c>
      <c r="H4">
        <v>16</v>
      </c>
      <c r="I4">
        <v>0.9</v>
      </c>
    </row>
    <row r="5" spans="1:9">
      <c r="A5" t="s">
        <v>18</v>
      </c>
      <c r="B5">
        <v>20</v>
      </c>
      <c r="C5">
        <v>0.45</v>
      </c>
      <c r="D5">
        <v>30</v>
      </c>
      <c r="E5">
        <v>0.75</v>
      </c>
      <c r="F5">
        <v>30</v>
      </c>
      <c r="G5">
        <v>1.05</v>
      </c>
      <c r="H5">
        <v>10</v>
      </c>
      <c r="I5">
        <v>0.9</v>
      </c>
    </row>
    <row r="6" spans="1:9">
      <c r="A6" t="s">
        <v>19</v>
      </c>
      <c r="B6">
        <v>10</v>
      </c>
      <c r="C6">
        <v>0.45</v>
      </c>
      <c r="D6">
        <v>20</v>
      </c>
      <c r="E6">
        <v>0.7</v>
      </c>
      <c r="F6">
        <v>20</v>
      </c>
      <c r="G6">
        <v>0.9</v>
      </c>
      <c r="H6">
        <v>12</v>
      </c>
      <c r="I6">
        <v>0.75</v>
      </c>
    </row>
    <row r="7" spans="1:9">
      <c r="A7" t="s">
        <v>20</v>
      </c>
      <c r="B7">
        <v>10</v>
      </c>
      <c r="C7">
        <v>0.45</v>
      </c>
      <c r="D7">
        <v>20</v>
      </c>
      <c r="E7">
        <v>0.75</v>
      </c>
      <c r="F7">
        <v>30</v>
      </c>
      <c r="G7">
        <v>1.1499999999999999</v>
      </c>
      <c r="H7">
        <v>10</v>
      </c>
      <c r="I7">
        <v>0.8</v>
      </c>
    </row>
    <row r="8" spans="1:9">
      <c r="A8" t="s">
        <v>21</v>
      </c>
      <c r="B8">
        <v>10</v>
      </c>
      <c r="C8">
        <v>0.45</v>
      </c>
      <c r="D8">
        <v>20</v>
      </c>
      <c r="E8">
        <v>0.6</v>
      </c>
      <c r="F8">
        <v>10</v>
      </c>
      <c r="G8">
        <v>1</v>
      </c>
      <c r="H8">
        <v>4</v>
      </c>
      <c r="I8">
        <v>0.9</v>
      </c>
    </row>
    <row r="9" spans="1:9">
      <c r="A9" t="s">
        <v>22</v>
      </c>
      <c r="B9">
        <v>15</v>
      </c>
      <c r="C9">
        <v>0.45</v>
      </c>
      <c r="D9">
        <v>25</v>
      </c>
      <c r="E9">
        <v>0.75</v>
      </c>
      <c r="F9">
        <v>30</v>
      </c>
      <c r="G9">
        <v>1</v>
      </c>
      <c r="H9">
        <v>18</v>
      </c>
      <c r="I9">
        <v>0.75</v>
      </c>
    </row>
    <row r="10" spans="1:9">
      <c r="A10" t="s">
        <v>23</v>
      </c>
      <c r="B10">
        <v>15</v>
      </c>
      <c r="C10">
        <v>0.45</v>
      </c>
      <c r="D10">
        <v>30</v>
      </c>
      <c r="E10">
        <v>0.75</v>
      </c>
      <c r="F10">
        <v>25</v>
      </c>
      <c r="G10">
        <v>1</v>
      </c>
      <c r="H10">
        <v>8</v>
      </c>
      <c r="I10">
        <v>0.75</v>
      </c>
    </row>
    <row r="11" spans="1:9">
      <c r="A11" t="s">
        <v>24</v>
      </c>
      <c r="B11">
        <v>15</v>
      </c>
      <c r="C11">
        <v>0.45</v>
      </c>
      <c r="D11">
        <v>25</v>
      </c>
      <c r="E11">
        <v>0.8</v>
      </c>
      <c r="F11">
        <v>30</v>
      </c>
      <c r="G11">
        <v>1.1499999999999999</v>
      </c>
      <c r="H11">
        <v>8</v>
      </c>
      <c r="I11">
        <v>1.05</v>
      </c>
    </row>
    <row r="12" spans="1:9">
      <c r="A12" t="s">
        <v>25</v>
      </c>
      <c r="B12">
        <v>20</v>
      </c>
      <c r="C12">
        <v>0.35</v>
      </c>
      <c r="D12">
        <v>30</v>
      </c>
      <c r="E12">
        <v>0.7</v>
      </c>
      <c r="F12">
        <v>35</v>
      </c>
      <c r="G12">
        <v>1.05</v>
      </c>
      <c r="H12">
        <v>15</v>
      </c>
      <c r="I12">
        <v>0.9</v>
      </c>
    </row>
    <row r="13" spans="1:9">
      <c r="A13" t="s">
        <v>26</v>
      </c>
      <c r="B13">
        <v>15</v>
      </c>
      <c r="C13">
        <v>0.45</v>
      </c>
      <c r="D13">
        <v>25</v>
      </c>
      <c r="E13">
        <v>0.75</v>
      </c>
      <c r="F13">
        <v>25</v>
      </c>
      <c r="G13">
        <v>1.1499999999999999</v>
      </c>
      <c r="H13">
        <v>9</v>
      </c>
      <c r="I13">
        <v>0.85</v>
      </c>
    </row>
    <row r="14" spans="1:9">
      <c r="A14" t="s">
        <v>27</v>
      </c>
      <c r="B14">
        <v>5</v>
      </c>
      <c r="C14">
        <v>0.45</v>
      </c>
      <c r="D14">
        <v>5</v>
      </c>
      <c r="E14">
        <v>0.6</v>
      </c>
      <c r="F14">
        <v>10</v>
      </c>
      <c r="G14">
        <v>0.9</v>
      </c>
      <c r="H14">
        <v>7</v>
      </c>
      <c r="I14">
        <v>0.9</v>
      </c>
    </row>
    <row r="15" spans="1:9">
      <c r="A15" t="s">
        <v>28</v>
      </c>
      <c r="B15">
        <v>20</v>
      </c>
      <c r="C15">
        <v>0.35</v>
      </c>
      <c r="D15">
        <v>30</v>
      </c>
      <c r="E15">
        <v>0.75</v>
      </c>
      <c r="F15">
        <v>60</v>
      </c>
      <c r="G15">
        <v>1.1000000000000001</v>
      </c>
      <c r="H15">
        <v>25</v>
      </c>
      <c r="I15">
        <v>0.6</v>
      </c>
    </row>
    <row r="16" spans="1:9">
      <c r="A16" t="s">
        <v>29</v>
      </c>
      <c r="B16">
        <v>20</v>
      </c>
      <c r="C16">
        <v>0.45</v>
      </c>
      <c r="D16">
        <v>30</v>
      </c>
      <c r="E16">
        <v>0.6</v>
      </c>
      <c r="F16">
        <v>40</v>
      </c>
      <c r="G16">
        <v>1</v>
      </c>
      <c r="H16">
        <v>10</v>
      </c>
      <c r="I16">
        <v>0.9</v>
      </c>
    </row>
    <row r="17" spans="1:9">
      <c r="A17" t="s">
        <v>30</v>
      </c>
      <c r="B17">
        <v>20</v>
      </c>
      <c r="C17">
        <v>0.45</v>
      </c>
      <c r="D17">
        <v>30</v>
      </c>
      <c r="E17">
        <v>0.7</v>
      </c>
      <c r="F17">
        <v>30</v>
      </c>
      <c r="G17">
        <v>0.9</v>
      </c>
      <c r="H17">
        <v>15</v>
      </c>
      <c r="I17">
        <v>0.75</v>
      </c>
    </row>
    <row r="18" spans="1:9">
      <c r="A18" t="s">
        <v>31</v>
      </c>
      <c r="B18">
        <v>30</v>
      </c>
      <c r="C18">
        <v>0.45</v>
      </c>
      <c r="D18">
        <v>40</v>
      </c>
      <c r="E18">
        <v>0.75</v>
      </c>
      <c r="F18">
        <v>40</v>
      </c>
      <c r="G18">
        <v>1.1499999999999999</v>
      </c>
      <c r="H18">
        <v>25</v>
      </c>
      <c r="I18">
        <v>0.8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D40" sqref="D40"/>
    </sheetView>
  </sheetViews>
  <sheetFormatPr defaultRowHeight="15"/>
  <cols>
    <col min="1" max="1" width="18.28515625" customWidth="1"/>
    <col min="2" max="2" width="12.85546875" customWidth="1"/>
    <col min="3" max="3" width="9.140625" customWidth="1"/>
  </cols>
  <sheetData>
    <row r="1" spans="1:6">
      <c r="A1" s="1" t="s">
        <v>12</v>
      </c>
      <c r="B1" s="12">
        <v>40329</v>
      </c>
      <c r="C1" s="12">
        <v>40359</v>
      </c>
      <c r="D1" s="12">
        <v>40390</v>
      </c>
      <c r="E1" s="12">
        <v>40421</v>
      </c>
      <c r="F1" s="12">
        <v>40451</v>
      </c>
    </row>
    <row r="2" spans="1:6">
      <c r="A2" s="1" t="s">
        <v>13</v>
      </c>
      <c r="B2">
        <v>2.0499999999999998</v>
      </c>
      <c r="C2">
        <v>1.8</v>
      </c>
      <c r="D2">
        <v>1.03</v>
      </c>
      <c r="E2">
        <v>1.28</v>
      </c>
      <c r="F2">
        <v>1.93</v>
      </c>
    </row>
    <row r="3" spans="1:6">
      <c r="A3" s="1" t="s">
        <v>14</v>
      </c>
      <c r="B3">
        <v>4.1500000000000004</v>
      </c>
      <c r="C3">
        <v>4.78</v>
      </c>
      <c r="D3">
        <v>5.67</v>
      </c>
      <c r="E3">
        <v>4.54</v>
      </c>
      <c r="F3">
        <v>3.16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tabSelected="1" topLeftCell="A19" workbookViewId="0">
      <selection activeCell="C24" sqref="C24"/>
    </sheetView>
  </sheetViews>
  <sheetFormatPr defaultRowHeight="15"/>
  <cols>
    <col min="1" max="1" width="18.28515625" customWidth="1"/>
    <col min="2" max="2" width="13.5703125" customWidth="1"/>
    <col min="3" max="3" width="13.7109375" customWidth="1"/>
    <col min="4" max="4" width="13.28515625" customWidth="1"/>
    <col min="5" max="5" width="13.7109375" customWidth="1"/>
    <col min="6" max="6" width="17.5703125" customWidth="1"/>
    <col min="7" max="7" width="18.140625" style="14" customWidth="1"/>
  </cols>
  <sheetData>
    <row r="1" spans="1:6">
      <c r="B1" s="1" t="s">
        <v>48</v>
      </c>
    </row>
    <row r="2" spans="1:6">
      <c r="B2" t="s">
        <v>37</v>
      </c>
      <c r="C2" t="s">
        <v>38</v>
      </c>
      <c r="D2" t="s">
        <v>39</v>
      </c>
      <c r="E2" t="s">
        <v>40</v>
      </c>
      <c r="F2" t="s">
        <v>42</v>
      </c>
    </row>
    <row r="3" spans="1:6">
      <c r="A3" s="1" t="s">
        <v>0</v>
      </c>
    </row>
    <row r="4" spans="1:6">
      <c r="A4" s="3" t="s">
        <v>32</v>
      </c>
      <c r="B4" s="11">
        <f>'Monthly Rainfall'!$B3*'Crop Days'!E3</f>
        <v>1.6600000000000001</v>
      </c>
      <c r="C4" s="11">
        <f>'Monthly Rainfall'!$C$3*'Crop Days'!F3</f>
        <v>3.8240000000000003</v>
      </c>
      <c r="D4" s="11">
        <f>'Monthly Rainfall'!$D$3*'Crop Days'!G3</f>
        <v>5.9535</v>
      </c>
      <c r="E4" s="11">
        <f>'Monthly Rainfall'!$E$3*'Crop Days'!H3</f>
        <v>4.0860000000000003</v>
      </c>
      <c r="F4" s="11" t="s">
        <v>41</v>
      </c>
    </row>
    <row r="5" spans="1:6">
      <c r="A5" s="3" t="s">
        <v>17</v>
      </c>
      <c r="B5" s="11">
        <f>'Monthly Rainfall'!$B$3*'Crop Days'!E4</f>
        <v>1.2450000000000001</v>
      </c>
      <c r="C5" s="11">
        <f>'Monthly Rainfall'!$C$3*'Crop Days'!F4</f>
        <v>2.8679999999999999</v>
      </c>
      <c r="D5" s="11">
        <f>'Monthly Rainfall'!$D$3*'Crop Days'!G4</f>
        <v>6.0669000000000004</v>
      </c>
      <c r="E5" s="11">
        <f>'Monthly Rainfall'!$E$3*'Crop Days'!H4</f>
        <v>4.7670000000000003</v>
      </c>
      <c r="F5" s="11">
        <f>'Monthly Rainfall'!$F$3*'Crop Days'!I4</f>
        <v>1.58</v>
      </c>
    </row>
    <row r="6" spans="1:6">
      <c r="A6" s="3" t="s">
        <v>18</v>
      </c>
      <c r="B6" s="11">
        <f>'Monthly Rainfall'!$B$3*'Crop Days'!E5</f>
        <v>2.0750000000000002</v>
      </c>
      <c r="C6" s="11">
        <f>'Monthly Rainfall'!$C$3*'Crop Days'!F5</f>
        <v>3.8240000000000003</v>
      </c>
      <c r="D6" s="11">
        <f>'Monthly Rainfall'!$D$3*'Crop Days'!G5</f>
        <v>3.9689999999999999</v>
      </c>
      <c r="E6" s="11">
        <f>'Monthly Rainfall'!$E$3*'Crop Days'!H5</f>
        <v>0.27239999999999998</v>
      </c>
      <c r="F6" s="11" t="s">
        <v>41</v>
      </c>
    </row>
    <row r="7" spans="1:6">
      <c r="A7" s="3" t="s">
        <v>19</v>
      </c>
      <c r="B7" s="11">
        <f>'Monthly Rainfall'!$B$3*'Crop Days'!E6</f>
        <v>2.4900000000000002</v>
      </c>
      <c r="C7" s="11">
        <f>'Monthly Rainfall'!$C$3*'Crop Days'!F6</f>
        <v>4.0629999999999997</v>
      </c>
      <c r="D7" s="11">
        <f>'Monthly Rainfall'!$D$3*'Crop Days'!G6</f>
        <v>1.1340000000000001</v>
      </c>
      <c r="E7" s="11" t="s">
        <v>41</v>
      </c>
      <c r="F7" s="11" t="s">
        <v>41</v>
      </c>
    </row>
    <row r="8" spans="1:6">
      <c r="A8" s="3" t="s">
        <v>20</v>
      </c>
      <c r="B8" s="11">
        <f>'Monthly Rainfall'!$B$3*'Crop Days'!E7</f>
        <v>1.2450000000000001</v>
      </c>
      <c r="C8" s="11">
        <f>'Monthly Rainfall'!$C$3*'Crop Days'!F7</f>
        <v>4.78</v>
      </c>
      <c r="D8" s="11">
        <f>'Monthly Rainfall'!$D$3*'Crop Days'!G7</f>
        <v>4.5360000000000005</v>
      </c>
      <c r="E8" s="11" t="s">
        <v>41</v>
      </c>
      <c r="F8" s="11" t="s">
        <v>41</v>
      </c>
    </row>
    <row r="9" spans="1:6">
      <c r="A9" s="3" t="s">
        <v>21</v>
      </c>
      <c r="B9" s="11" t="s">
        <v>41</v>
      </c>
      <c r="C9" s="11">
        <f>'Monthly Rainfall'!$C$3*'Crop Days'!F8</f>
        <v>2.39</v>
      </c>
      <c r="D9" s="11">
        <f>'Monthly Rainfall'!$D$3*'Crop Days'!G8</f>
        <v>2.835</v>
      </c>
      <c r="E9" s="11" t="s">
        <v>41</v>
      </c>
      <c r="F9" s="11" t="s">
        <v>41</v>
      </c>
    </row>
    <row r="10" spans="1:6">
      <c r="A10" s="3" t="s">
        <v>22</v>
      </c>
      <c r="B10" s="11" t="s">
        <v>41</v>
      </c>
      <c r="C10" s="11">
        <f>'Monthly Rainfall'!$C$3*'Crop Days'!F9</f>
        <v>2.8679999999999999</v>
      </c>
      <c r="D10" s="11">
        <f>'Monthly Rainfall'!$D$3*'Crop Days'!G9</f>
        <v>5.3864999999999998</v>
      </c>
      <c r="E10" s="11">
        <f>'Monthly Rainfall'!$E$3*'Crop Days'!H9</f>
        <v>3.4050000000000002</v>
      </c>
      <c r="F10" s="11" t="s">
        <v>41</v>
      </c>
    </row>
    <row r="11" spans="1:6">
      <c r="A11" s="3" t="s">
        <v>23</v>
      </c>
      <c r="B11" s="11">
        <f>'Monthly Rainfall'!$B$3*'Crop Days'!E10</f>
        <v>3.1125000000000003</v>
      </c>
      <c r="C11" s="11">
        <f>'Monthly Rainfall'!$C$3*'Crop Days'!F10</f>
        <v>4.5410000000000004</v>
      </c>
      <c r="D11" s="11">
        <f>'Monthly Rainfall'!$D$3*'Crop Days'!G10</f>
        <v>1.4175</v>
      </c>
      <c r="E11" s="11" t="s">
        <v>41</v>
      </c>
      <c r="F11" s="11" t="s">
        <v>41</v>
      </c>
    </row>
    <row r="12" spans="1:6">
      <c r="A12" s="3" t="s">
        <v>24</v>
      </c>
      <c r="B12" s="11">
        <f>'Monthly Rainfall'!$B$3*'Crop Days'!E11</f>
        <v>3.7350000000000003</v>
      </c>
      <c r="C12" s="11">
        <f>'Monthly Rainfall'!$C$3*'Crop Days'!F11</f>
        <v>3.1070000000000002</v>
      </c>
      <c r="D12" s="11" t="s">
        <v>41</v>
      </c>
      <c r="E12" s="11" t="s">
        <v>41</v>
      </c>
      <c r="F12" s="11" t="s">
        <v>41</v>
      </c>
    </row>
    <row r="13" spans="1:6">
      <c r="A13" s="3" t="s">
        <v>25</v>
      </c>
      <c r="B13" s="11">
        <f>'Monthly Rainfall'!$B$3*'Crop Days'!E12</f>
        <v>0.83000000000000007</v>
      </c>
      <c r="C13" s="11">
        <f>'Monthly Rainfall'!$C$3*'Crop Days'!F12</f>
        <v>3.1070000000000002</v>
      </c>
      <c r="D13" s="11">
        <f>'Monthly Rainfall'!$D$3*'Crop Days'!G12</f>
        <v>5.67</v>
      </c>
      <c r="E13" s="11">
        <f>'Monthly Rainfall'!$E$3*'Crop Days'!H12</f>
        <v>2.9510000000000001</v>
      </c>
      <c r="F13" s="11" t="s">
        <v>41</v>
      </c>
    </row>
    <row r="14" spans="1:6">
      <c r="A14" s="3" t="s">
        <v>26</v>
      </c>
      <c r="B14" s="11" t="s">
        <v>41</v>
      </c>
      <c r="C14" s="11">
        <f>'Monthly Rainfall'!$C$3*'Crop Days'!F13</f>
        <v>2.8679999999999999</v>
      </c>
      <c r="D14" s="11">
        <f>'Monthly Rainfall'!$D$3*'Crop Days'!G13</f>
        <v>5.67</v>
      </c>
      <c r="E14" s="11">
        <f>'Monthly Rainfall'!$E$3*'Crop Days'!H13</f>
        <v>2.0430000000000001</v>
      </c>
      <c r="F14" s="11" t="s">
        <v>41</v>
      </c>
    </row>
    <row r="15" spans="1:6">
      <c r="A15" s="3" t="s">
        <v>27</v>
      </c>
      <c r="B15" s="11">
        <f>'Monthly Rainfall'!$B$3*'Crop Days'!E14</f>
        <v>1.2450000000000001</v>
      </c>
      <c r="C15" s="11">
        <f>'Monthly Rainfall'!$C$3*'Crop Days'!F14</f>
        <v>1.4339999999999999</v>
      </c>
      <c r="D15" s="11" t="s">
        <v>41</v>
      </c>
      <c r="E15" s="11" t="s">
        <v>41</v>
      </c>
      <c r="F15" s="11" t="s">
        <v>41</v>
      </c>
    </row>
    <row r="16" spans="1:6">
      <c r="A16" s="3" t="s">
        <v>28</v>
      </c>
      <c r="B16" s="11">
        <f>'Monthly Rainfall'!$B$3*'Crop Days'!E15</f>
        <v>0.62250000000000005</v>
      </c>
      <c r="C16" s="11">
        <f>'Monthly Rainfall'!$C$3*'Crop Days'!F15</f>
        <v>3.8240000000000003</v>
      </c>
      <c r="D16" s="11">
        <f>'Monthly Rainfall'!$D$3*'Crop Days'!G15</f>
        <v>6.2370000000000001</v>
      </c>
      <c r="E16" s="11">
        <f>'Monthly Rainfall'!$E$3*'Crop Days'!H15</f>
        <v>3.859</v>
      </c>
      <c r="F16" s="11">
        <f>'Monthly Rainfall'!$F$3*'Crop Days'!I15</f>
        <v>0.15800000000000003</v>
      </c>
    </row>
    <row r="17" spans="1:7">
      <c r="A17" s="3" t="s">
        <v>29</v>
      </c>
      <c r="B17" s="11">
        <f>'Monthly Rainfall'!$B$3*'Crop Days'!E16</f>
        <v>2.0750000000000002</v>
      </c>
      <c r="C17" s="11">
        <f>'Monthly Rainfall'!$C$3*'Crop Days'!F16</f>
        <v>4.5410000000000004</v>
      </c>
      <c r="D17" s="11">
        <f>'Monthly Rainfall'!$D$3*'Crop Days'!G16</f>
        <v>1.1340000000000001</v>
      </c>
      <c r="E17" s="11" t="s">
        <v>41</v>
      </c>
      <c r="F17" s="11" t="s">
        <v>41</v>
      </c>
    </row>
    <row r="18" spans="1:7">
      <c r="A18" s="3" t="s">
        <v>30</v>
      </c>
      <c r="B18" s="11" t="s">
        <v>41</v>
      </c>
      <c r="C18" s="11">
        <f>'Monthly Rainfall'!$C$3*'Crop Days'!F17</f>
        <v>2.8679999999999999</v>
      </c>
      <c r="D18" s="11">
        <f>'Monthly Rainfall'!$D$3*'Crop Days'!G17</f>
        <v>3.4019999999999997</v>
      </c>
      <c r="E18" s="11" t="s">
        <v>41</v>
      </c>
      <c r="F18" s="11" t="s">
        <v>41</v>
      </c>
    </row>
    <row r="19" spans="1:7">
      <c r="A19" s="3" t="s">
        <v>31</v>
      </c>
      <c r="B19" s="11">
        <f>'Monthly Rainfall'!$B$3*'Crop Days'!E18</f>
        <v>1.6600000000000001</v>
      </c>
      <c r="C19" s="11">
        <f>'Monthly Rainfall'!$C$3*'Crop Days'!F18</f>
        <v>3.585</v>
      </c>
      <c r="D19" s="11">
        <f>'Monthly Rainfall'!$D$3*'Crop Days'!G18</f>
        <v>6.2370000000000001</v>
      </c>
      <c r="E19" s="11">
        <f>'Monthly Rainfall'!$E$3*'Crop Days'!H18</f>
        <v>3.859</v>
      </c>
      <c r="F19" s="11" t="s">
        <v>41</v>
      </c>
    </row>
    <row r="20" spans="1:7">
      <c r="A20" s="3"/>
      <c r="B20" s="11"/>
      <c r="C20" s="11"/>
      <c r="D20" s="11"/>
      <c r="E20" s="11"/>
      <c r="F20" s="11"/>
    </row>
    <row r="21" spans="1:7">
      <c r="A21" s="3"/>
      <c r="B21" s="10"/>
      <c r="C21" s="10"/>
      <c r="D21" s="10"/>
      <c r="E21" s="1" t="s">
        <v>44</v>
      </c>
      <c r="F21" s="10"/>
      <c r="G21" s="17" t="s">
        <v>54</v>
      </c>
    </row>
    <row r="22" spans="1:7">
      <c r="A22" s="3"/>
      <c r="B22" s="1" t="s">
        <v>47</v>
      </c>
    </row>
    <row r="23" spans="1:7">
      <c r="B23" t="s">
        <v>43</v>
      </c>
      <c r="C23" t="s">
        <v>45</v>
      </c>
      <c r="D23" t="s">
        <v>46</v>
      </c>
      <c r="E23" t="s">
        <v>40</v>
      </c>
      <c r="F23" t="s">
        <v>42</v>
      </c>
      <c r="G23" s="1" t="s">
        <v>49</v>
      </c>
    </row>
    <row r="24" spans="1:7">
      <c r="A24" s="1" t="s">
        <v>0</v>
      </c>
      <c r="G24" s="1" t="s">
        <v>50</v>
      </c>
    </row>
    <row r="25" spans="1:7">
      <c r="A25" s="3" t="s">
        <v>32</v>
      </c>
      <c r="B25" s="11">
        <f>B4-'Monthly Rainfall'!$B$2</f>
        <v>-0.38999999999999968</v>
      </c>
      <c r="C25" s="11">
        <f>C4-'Monthly Rainfall'!$C$2</f>
        <v>2.024</v>
      </c>
      <c r="D25" s="11">
        <f>D4-'Monthly Rainfall'!$D$2</f>
        <v>4.9234999999999998</v>
      </c>
      <c r="E25" s="11">
        <f>E4-'Monthly Rainfall'!$E$2</f>
        <v>2.806</v>
      </c>
      <c r="F25" s="11" t="s">
        <v>41</v>
      </c>
      <c r="G25" s="13">
        <f t="shared" ref="G25:G39" si="0">SUM(B25:F25)</f>
        <v>9.3635000000000002</v>
      </c>
    </row>
    <row r="26" spans="1:7">
      <c r="A26" s="3" t="s">
        <v>17</v>
      </c>
      <c r="B26" s="11">
        <f>B5-'Monthly Rainfall'!$B$2</f>
        <v>-0.80499999999999972</v>
      </c>
      <c r="C26" s="11">
        <f>C5-'Monthly Rainfall'!$C$2</f>
        <v>1.0679999999999998</v>
      </c>
      <c r="D26" s="11">
        <f>D5-'Monthly Rainfall'!$D$2</f>
        <v>5.0369000000000002</v>
      </c>
      <c r="E26" s="11">
        <f>E5-'Monthly Rainfall'!$E$2</f>
        <v>3.4870000000000001</v>
      </c>
      <c r="F26" s="11">
        <f>F5-'Monthly Rainfall'!$F$2</f>
        <v>-0.34999999999999987</v>
      </c>
      <c r="G26" s="13">
        <f t="shared" si="0"/>
        <v>8.4368999999999996</v>
      </c>
    </row>
    <row r="27" spans="1:7">
      <c r="A27" s="3" t="s">
        <v>18</v>
      </c>
      <c r="B27" s="11">
        <f>B6-'Monthly Rainfall'!$B$2</f>
        <v>2.5000000000000355E-2</v>
      </c>
      <c r="C27" s="11">
        <f>C6-'Monthly Rainfall'!$C$2</f>
        <v>2.024</v>
      </c>
      <c r="D27" s="11">
        <f>D6-'Monthly Rainfall'!$D$2</f>
        <v>2.9390000000000001</v>
      </c>
      <c r="E27" s="11">
        <f>E6-'Monthly Rainfall'!$E$2</f>
        <v>-1.0076000000000001</v>
      </c>
      <c r="F27" s="11" t="s">
        <v>41</v>
      </c>
      <c r="G27" s="13">
        <f t="shared" si="0"/>
        <v>3.9804000000000004</v>
      </c>
    </row>
    <row r="28" spans="1:7">
      <c r="A28" s="3" t="s">
        <v>19</v>
      </c>
      <c r="B28" s="11">
        <f>B7-'Monthly Rainfall'!$B$2</f>
        <v>0.44000000000000039</v>
      </c>
      <c r="C28" s="11">
        <f>C7-'Monthly Rainfall'!$C$2</f>
        <v>2.2629999999999999</v>
      </c>
      <c r="D28" s="11">
        <f>D7-'Monthly Rainfall'!$D$2</f>
        <v>0.10400000000000009</v>
      </c>
      <c r="E28" s="11" t="s">
        <v>41</v>
      </c>
      <c r="F28" s="11" t="s">
        <v>41</v>
      </c>
      <c r="G28" s="13">
        <f t="shared" si="0"/>
        <v>2.8070000000000004</v>
      </c>
    </row>
    <row r="29" spans="1:7">
      <c r="A29" s="3" t="s">
        <v>20</v>
      </c>
      <c r="B29" s="11">
        <f>B8-'Monthly Rainfall'!$B$2</f>
        <v>-0.80499999999999972</v>
      </c>
      <c r="C29" s="11">
        <f>C8-'Monthly Rainfall'!$C$2</f>
        <v>2.9800000000000004</v>
      </c>
      <c r="D29" s="11">
        <f>D8-'Monthly Rainfall'!$D$2</f>
        <v>3.5060000000000002</v>
      </c>
      <c r="E29" s="11" t="s">
        <v>41</v>
      </c>
      <c r="F29" s="11" t="s">
        <v>41</v>
      </c>
      <c r="G29" s="13">
        <f t="shared" si="0"/>
        <v>5.6810000000000009</v>
      </c>
    </row>
    <row r="30" spans="1:7">
      <c r="A30" s="3" t="s">
        <v>21</v>
      </c>
      <c r="B30" s="11" t="s">
        <v>41</v>
      </c>
      <c r="C30" s="11">
        <f>C9-'Monthly Rainfall'!$C$2</f>
        <v>0.59000000000000008</v>
      </c>
      <c r="D30" s="11">
        <f>D9-'Monthly Rainfall'!$D$2</f>
        <v>1.8049999999999999</v>
      </c>
      <c r="E30" s="11" t="s">
        <v>41</v>
      </c>
      <c r="F30" s="11" t="s">
        <v>41</v>
      </c>
      <c r="G30" s="13">
        <f t="shared" si="0"/>
        <v>2.395</v>
      </c>
    </row>
    <row r="31" spans="1:7">
      <c r="A31" s="3" t="s">
        <v>22</v>
      </c>
      <c r="B31" s="11" t="s">
        <v>41</v>
      </c>
      <c r="C31" s="11">
        <f>C10-'Monthly Rainfall'!$C$2</f>
        <v>1.0679999999999998</v>
      </c>
      <c r="D31" s="11">
        <f>D10-'Monthly Rainfall'!$D$2</f>
        <v>4.3564999999999996</v>
      </c>
      <c r="E31" s="11">
        <f>E10-'Monthly Rainfall'!$E$2</f>
        <v>2.125</v>
      </c>
      <c r="F31" s="11" t="s">
        <v>41</v>
      </c>
      <c r="G31" s="13">
        <f t="shared" si="0"/>
        <v>7.5494999999999992</v>
      </c>
    </row>
    <row r="32" spans="1:7">
      <c r="A32" s="3" t="s">
        <v>23</v>
      </c>
      <c r="B32" s="11">
        <f>B11-'Monthly Rainfall'!$B$2</f>
        <v>1.0625000000000004</v>
      </c>
      <c r="C32" s="11">
        <f>C11-'Monthly Rainfall'!$C$2</f>
        <v>2.7410000000000005</v>
      </c>
      <c r="D32" s="11">
        <f>D11-'Monthly Rainfall'!$D$2</f>
        <v>0.38749999999999996</v>
      </c>
      <c r="E32" s="11" t="s">
        <v>41</v>
      </c>
      <c r="F32" s="11" t="s">
        <v>41</v>
      </c>
      <c r="G32" s="13">
        <f t="shared" si="0"/>
        <v>4.1910000000000007</v>
      </c>
    </row>
    <row r="33" spans="1:7">
      <c r="A33" s="3" t="s">
        <v>24</v>
      </c>
      <c r="B33" s="11">
        <f>B12-'Monthly Rainfall'!$B$2</f>
        <v>1.6850000000000005</v>
      </c>
      <c r="C33" s="11">
        <f>C12-'Monthly Rainfall'!$C$2</f>
        <v>1.3070000000000002</v>
      </c>
      <c r="D33" s="11" t="s">
        <v>41</v>
      </c>
      <c r="E33" s="11" t="s">
        <v>41</v>
      </c>
      <c r="F33" s="11" t="s">
        <v>41</v>
      </c>
      <c r="G33" s="13">
        <f t="shared" si="0"/>
        <v>2.9920000000000009</v>
      </c>
    </row>
    <row r="34" spans="1:7">
      <c r="A34" s="3" t="s">
        <v>25</v>
      </c>
      <c r="B34" s="11">
        <f>B13-'Monthly Rainfall'!$B$2</f>
        <v>-1.2199999999999998</v>
      </c>
      <c r="C34" s="11">
        <f>C13-'Monthly Rainfall'!$C$2</f>
        <v>1.3070000000000002</v>
      </c>
      <c r="D34" s="11">
        <f>D13-'Monthly Rainfall'!$D$2</f>
        <v>4.6399999999999997</v>
      </c>
      <c r="E34" s="11">
        <f>E13-'Monthly Rainfall'!$E$2</f>
        <v>1.671</v>
      </c>
      <c r="F34" s="11" t="s">
        <v>41</v>
      </c>
      <c r="G34" s="13">
        <f t="shared" si="0"/>
        <v>6.3980000000000006</v>
      </c>
    </row>
    <row r="35" spans="1:7">
      <c r="A35" s="3" t="s">
        <v>26</v>
      </c>
      <c r="B35" s="11" t="s">
        <v>41</v>
      </c>
      <c r="C35" s="11">
        <f>C14-'Monthly Rainfall'!$C$2</f>
        <v>1.0679999999999998</v>
      </c>
      <c r="D35" s="11">
        <f>D14-'Monthly Rainfall'!$D$2</f>
        <v>4.6399999999999997</v>
      </c>
      <c r="E35" s="11">
        <f>E14-'Monthly Rainfall'!$E$2</f>
        <v>0.76300000000000012</v>
      </c>
      <c r="F35" s="11" t="s">
        <v>41</v>
      </c>
      <c r="G35" s="13">
        <f t="shared" si="0"/>
        <v>6.4709999999999992</v>
      </c>
    </row>
    <row r="36" spans="1:7">
      <c r="A36" s="3" t="s">
        <v>27</v>
      </c>
      <c r="B36" s="11">
        <f>B15-'Monthly Rainfall'!$B$2</f>
        <v>-0.80499999999999972</v>
      </c>
      <c r="C36" s="11">
        <f>C15-'Monthly Rainfall'!$C$2</f>
        <v>-0.3660000000000001</v>
      </c>
      <c r="D36" s="11" t="s">
        <v>41</v>
      </c>
      <c r="E36" s="11" t="s">
        <v>41</v>
      </c>
      <c r="F36" s="11" t="s">
        <v>41</v>
      </c>
      <c r="G36" s="13">
        <f t="shared" si="0"/>
        <v>-1.1709999999999998</v>
      </c>
    </row>
    <row r="37" spans="1:7">
      <c r="A37" s="3" t="s">
        <v>28</v>
      </c>
      <c r="B37" s="11">
        <f>B16-'Monthly Rainfall'!$B$2</f>
        <v>-1.4274999999999998</v>
      </c>
      <c r="C37" s="11">
        <f>C16-'Monthly Rainfall'!$C$2</f>
        <v>2.024</v>
      </c>
      <c r="D37" s="11">
        <f>D16-'Monthly Rainfall'!$D$2</f>
        <v>5.2069999999999999</v>
      </c>
      <c r="E37" s="11">
        <f>E16-'Monthly Rainfall'!$E$2</f>
        <v>2.5789999999999997</v>
      </c>
      <c r="F37" s="11">
        <f>F16-'Monthly Rainfall'!$F$2</f>
        <v>-1.7719999999999998</v>
      </c>
      <c r="G37" s="13">
        <f t="shared" si="0"/>
        <v>6.6105</v>
      </c>
    </row>
    <row r="38" spans="1:7">
      <c r="A38" s="3" t="s">
        <v>29</v>
      </c>
      <c r="B38" s="11">
        <f>B17-'Monthly Rainfall'!$B$2</f>
        <v>2.5000000000000355E-2</v>
      </c>
      <c r="C38" s="11">
        <f>C17-'Monthly Rainfall'!$C$2</f>
        <v>2.7410000000000005</v>
      </c>
      <c r="D38" s="11">
        <f>D17-'Monthly Rainfall'!$D$2</f>
        <v>0.10400000000000009</v>
      </c>
      <c r="E38" s="11" t="s">
        <v>41</v>
      </c>
      <c r="F38" s="11" t="s">
        <v>41</v>
      </c>
      <c r="G38" s="13">
        <f t="shared" si="0"/>
        <v>2.870000000000001</v>
      </c>
    </row>
    <row r="39" spans="1:7">
      <c r="A39" s="3" t="s">
        <v>30</v>
      </c>
      <c r="B39" s="11" t="s">
        <v>41</v>
      </c>
      <c r="C39" s="11">
        <f>C18-'Monthly Rainfall'!$C$2</f>
        <v>1.0679999999999998</v>
      </c>
      <c r="D39" s="11">
        <f>D18-'Monthly Rainfall'!$D$2</f>
        <v>2.3719999999999999</v>
      </c>
      <c r="E39" s="11" t="s">
        <v>41</v>
      </c>
      <c r="F39" s="11" t="s">
        <v>41</v>
      </c>
      <c r="G39" s="13">
        <f t="shared" si="0"/>
        <v>3.4399999999999995</v>
      </c>
    </row>
    <row r="40" spans="1:7">
      <c r="A40" s="3" t="s">
        <v>31</v>
      </c>
      <c r="B40" s="11">
        <f>B19-'Monthly Rainfall'!$B$2</f>
        <v>-0.38999999999999968</v>
      </c>
      <c r="C40" s="11">
        <f>C19-'Monthly Rainfall'!$C$2</f>
        <v>1.7849999999999999</v>
      </c>
      <c r="D40" s="11">
        <f>D19-'Monthly Rainfall'!$D$2</f>
        <v>5.2069999999999999</v>
      </c>
      <c r="E40" s="11">
        <f>E19-'Monthly Rainfall'!$E$2</f>
        <v>2.5789999999999997</v>
      </c>
      <c r="F40" s="11" t="s">
        <v>41</v>
      </c>
      <c r="G40" s="13">
        <f>SUM(B40:F40)</f>
        <v>9.1810000000000009</v>
      </c>
    </row>
    <row r="41" spans="1:7">
      <c r="A41" s="15" t="s">
        <v>51</v>
      </c>
      <c r="B41" s="13">
        <f>SUM(B25:B40)</f>
        <v>-2.604999999999996</v>
      </c>
      <c r="C41" s="13">
        <f t="shared" ref="C41:F41" si="1">SUM(C25:C40)</f>
        <v>25.692</v>
      </c>
      <c r="D41" s="13">
        <f t="shared" si="1"/>
        <v>45.228400000000001</v>
      </c>
      <c r="E41" s="13">
        <f t="shared" si="1"/>
        <v>15.002400000000002</v>
      </c>
      <c r="F41" s="13">
        <f t="shared" si="1"/>
        <v>-2.1219999999999999</v>
      </c>
    </row>
    <row r="42" spans="1:7">
      <c r="A42" s="3"/>
    </row>
    <row r="43" spans="1:7">
      <c r="A43" s="3"/>
      <c r="F43" s="17" t="s">
        <v>54</v>
      </c>
    </row>
    <row r="44" spans="1:7">
      <c r="A44" s="3"/>
      <c r="B44" s="1" t="s">
        <v>53</v>
      </c>
    </row>
    <row r="45" spans="1:7">
      <c r="B45" t="s">
        <v>43</v>
      </c>
      <c r="C45" t="s">
        <v>45</v>
      </c>
      <c r="D45" t="s">
        <v>46</v>
      </c>
      <c r="E45" t="s">
        <v>40</v>
      </c>
      <c r="F45" t="s">
        <v>42</v>
      </c>
      <c r="G45" s="1" t="s">
        <v>49</v>
      </c>
    </row>
    <row r="46" spans="1:7">
      <c r="A46" s="1" t="s">
        <v>0</v>
      </c>
      <c r="G46" s="1" t="s">
        <v>50</v>
      </c>
    </row>
    <row r="47" spans="1:7">
      <c r="A47" s="3" t="s">
        <v>32</v>
      </c>
      <c r="B47" s="11">
        <f>B25*0.64</f>
        <v>-0.24959999999999979</v>
      </c>
      <c r="C47" s="11">
        <f t="shared" ref="C47:G47" si="2">C25*0.64</f>
        <v>1.2953600000000001</v>
      </c>
      <c r="D47" s="11">
        <f t="shared" si="2"/>
        <v>3.1510400000000001</v>
      </c>
      <c r="E47" s="11">
        <f t="shared" si="2"/>
        <v>1.7958400000000001</v>
      </c>
      <c r="F47" s="11" t="s">
        <v>41</v>
      </c>
      <c r="G47" s="11">
        <f t="shared" si="2"/>
        <v>5.9926400000000006</v>
      </c>
    </row>
    <row r="48" spans="1:7">
      <c r="A48" s="3" t="s">
        <v>17</v>
      </c>
      <c r="B48" s="11">
        <f t="shared" ref="B48:G48" si="3">B26*0.64</f>
        <v>-0.51519999999999988</v>
      </c>
      <c r="C48" s="11">
        <f t="shared" si="3"/>
        <v>0.68351999999999991</v>
      </c>
      <c r="D48" s="11">
        <f t="shared" si="3"/>
        <v>3.2236160000000003</v>
      </c>
      <c r="E48" s="11">
        <f t="shared" si="3"/>
        <v>2.2316800000000003</v>
      </c>
      <c r="F48" s="11">
        <f t="shared" si="3"/>
        <v>-0.22399999999999992</v>
      </c>
      <c r="G48" s="11">
        <f t="shared" si="3"/>
        <v>5.399616</v>
      </c>
    </row>
    <row r="49" spans="1:7">
      <c r="A49" s="3" t="s">
        <v>18</v>
      </c>
      <c r="B49" s="11">
        <f t="shared" ref="B49:G49" si="4">B27*0.64</f>
        <v>1.6000000000000229E-2</v>
      </c>
      <c r="C49" s="11">
        <f t="shared" si="4"/>
        <v>1.2953600000000001</v>
      </c>
      <c r="D49" s="11">
        <f t="shared" si="4"/>
        <v>1.88096</v>
      </c>
      <c r="E49" s="11">
        <f t="shared" si="4"/>
        <v>-0.64486399999999999</v>
      </c>
      <c r="F49" s="11" t="s">
        <v>41</v>
      </c>
      <c r="G49" s="11">
        <f t="shared" si="4"/>
        <v>2.5474560000000004</v>
      </c>
    </row>
    <row r="50" spans="1:7">
      <c r="A50" s="3" t="s">
        <v>19</v>
      </c>
      <c r="B50" s="11">
        <f t="shared" ref="B50:G50" si="5">B28*0.64</f>
        <v>0.28160000000000024</v>
      </c>
      <c r="C50" s="11">
        <f t="shared" si="5"/>
        <v>1.4483200000000001</v>
      </c>
      <c r="D50" s="11">
        <f t="shared" si="5"/>
        <v>6.6560000000000064E-2</v>
      </c>
      <c r="E50" s="11" t="s">
        <v>41</v>
      </c>
      <c r="F50" s="11" t="s">
        <v>41</v>
      </c>
      <c r="G50" s="11">
        <f t="shared" si="5"/>
        <v>1.7964800000000003</v>
      </c>
    </row>
    <row r="51" spans="1:7">
      <c r="A51" s="3" t="s">
        <v>20</v>
      </c>
      <c r="B51" s="11">
        <f t="shared" ref="B51:G51" si="6">B29*0.64</f>
        <v>-0.51519999999999988</v>
      </c>
      <c r="C51" s="11">
        <f t="shared" si="6"/>
        <v>1.9072000000000002</v>
      </c>
      <c r="D51" s="11">
        <f t="shared" si="6"/>
        <v>2.2438400000000001</v>
      </c>
      <c r="E51" s="11" t="s">
        <v>41</v>
      </c>
      <c r="F51" s="11" t="s">
        <v>41</v>
      </c>
      <c r="G51" s="11">
        <f t="shared" si="6"/>
        <v>3.6358400000000008</v>
      </c>
    </row>
    <row r="52" spans="1:7">
      <c r="A52" s="3" t="s">
        <v>21</v>
      </c>
      <c r="B52" s="11" t="s">
        <v>41</v>
      </c>
      <c r="C52" s="11">
        <f t="shared" ref="C52:G52" si="7">C30*0.64</f>
        <v>0.37760000000000005</v>
      </c>
      <c r="D52" s="11">
        <f t="shared" si="7"/>
        <v>1.1552</v>
      </c>
      <c r="E52" s="11" t="s">
        <v>41</v>
      </c>
      <c r="F52" s="11" t="s">
        <v>41</v>
      </c>
      <c r="G52" s="11">
        <f t="shared" si="7"/>
        <v>1.5327999999999999</v>
      </c>
    </row>
    <row r="53" spans="1:7">
      <c r="A53" s="3" t="s">
        <v>22</v>
      </c>
      <c r="B53" s="11" t="s">
        <v>41</v>
      </c>
      <c r="C53" s="11">
        <f t="shared" ref="C53:G53" si="8">C31*0.64</f>
        <v>0.68351999999999991</v>
      </c>
      <c r="D53" s="11">
        <f t="shared" si="8"/>
        <v>2.78816</v>
      </c>
      <c r="E53" s="11">
        <f t="shared" si="8"/>
        <v>1.36</v>
      </c>
      <c r="F53" s="11" t="s">
        <v>41</v>
      </c>
      <c r="G53" s="11">
        <f t="shared" si="8"/>
        <v>4.8316799999999995</v>
      </c>
    </row>
    <row r="54" spans="1:7">
      <c r="A54" s="3" t="s">
        <v>23</v>
      </c>
      <c r="B54" s="11">
        <f t="shared" ref="B54:G54" si="9">B32*0.64</f>
        <v>0.68000000000000027</v>
      </c>
      <c r="C54" s="11">
        <f t="shared" si="9"/>
        <v>1.7542400000000005</v>
      </c>
      <c r="D54" s="11">
        <f t="shared" si="9"/>
        <v>0.24799999999999997</v>
      </c>
      <c r="E54" s="11" t="s">
        <v>41</v>
      </c>
      <c r="F54" s="11" t="s">
        <v>41</v>
      </c>
      <c r="G54" s="11">
        <f t="shared" si="9"/>
        <v>2.6822400000000006</v>
      </c>
    </row>
    <row r="55" spans="1:7">
      <c r="A55" s="3" t="s">
        <v>24</v>
      </c>
      <c r="B55" s="11">
        <f t="shared" ref="B55:G55" si="10">B33*0.64</f>
        <v>1.0784000000000002</v>
      </c>
      <c r="C55" s="11">
        <f t="shared" si="10"/>
        <v>0.83648000000000011</v>
      </c>
      <c r="D55" s="11" t="s">
        <v>41</v>
      </c>
      <c r="E55" s="11" t="s">
        <v>41</v>
      </c>
      <c r="F55" s="11" t="s">
        <v>41</v>
      </c>
      <c r="G55" s="11">
        <f t="shared" si="10"/>
        <v>1.9148800000000006</v>
      </c>
    </row>
    <row r="56" spans="1:7">
      <c r="A56" s="3" t="s">
        <v>25</v>
      </c>
      <c r="B56" s="11">
        <f t="shared" ref="B56:G56" si="11">B34*0.64</f>
        <v>-0.78079999999999983</v>
      </c>
      <c r="C56" s="11">
        <f t="shared" si="11"/>
        <v>0.83648000000000011</v>
      </c>
      <c r="D56" s="11">
        <f t="shared" si="11"/>
        <v>2.9695999999999998</v>
      </c>
      <c r="E56" s="11">
        <f t="shared" si="11"/>
        <v>1.0694399999999999</v>
      </c>
      <c r="F56" s="11" t="s">
        <v>41</v>
      </c>
      <c r="G56" s="11">
        <f t="shared" si="11"/>
        <v>4.0947200000000006</v>
      </c>
    </row>
    <row r="57" spans="1:7">
      <c r="A57" s="3" t="s">
        <v>26</v>
      </c>
      <c r="B57" s="11" t="s">
        <v>41</v>
      </c>
      <c r="C57" s="11">
        <f t="shared" ref="C57:G57" si="12">C35*0.64</f>
        <v>0.68351999999999991</v>
      </c>
      <c r="D57" s="11">
        <f t="shared" si="12"/>
        <v>2.9695999999999998</v>
      </c>
      <c r="E57" s="11">
        <f t="shared" si="12"/>
        <v>0.48832000000000009</v>
      </c>
      <c r="F57" s="11" t="s">
        <v>41</v>
      </c>
      <c r="G57" s="11">
        <f t="shared" si="12"/>
        <v>4.1414399999999993</v>
      </c>
    </row>
    <row r="58" spans="1:7">
      <c r="A58" s="3" t="s">
        <v>27</v>
      </c>
      <c r="B58" s="11">
        <f t="shared" ref="B58:G58" si="13">B36*0.64</f>
        <v>-0.51519999999999988</v>
      </c>
      <c r="C58" s="11">
        <f t="shared" si="13"/>
        <v>-0.23424000000000006</v>
      </c>
      <c r="D58" s="11" t="s">
        <v>41</v>
      </c>
      <c r="E58" s="11" t="s">
        <v>41</v>
      </c>
      <c r="F58" s="11" t="s">
        <v>41</v>
      </c>
      <c r="G58" s="11">
        <f t="shared" si="13"/>
        <v>-0.74943999999999988</v>
      </c>
    </row>
    <row r="59" spans="1:7">
      <c r="A59" s="3" t="s">
        <v>28</v>
      </c>
      <c r="B59" s="11">
        <f t="shared" ref="B59:G59" si="14">B37*0.64</f>
        <v>-0.91359999999999986</v>
      </c>
      <c r="C59" s="11">
        <f t="shared" si="14"/>
        <v>1.2953600000000001</v>
      </c>
      <c r="D59" s="11">
        <f t="shared" si="14"/>
        <v>3.3324799999999999</v>
      </c>
      <c r="E59" s="11">
        <f t="shared" si="14"/>
        <v>1.6505599999999998</v>
      </c>
      <c r="F59" s="11">
        <f t="shared" si="14"/>
        <v>-1.13408</v>
      </c>
      <c r="G59" s="11">
        <f t="shared" si="14"/>
        <v>4.2307199999999998</v>
      </c>
    </row>
    <row r="60" spans="1:7">
      <c r="A60" s="3" t="s">
        <v>29</v>
      </c>
      <c r="B60" s="11">
        <f t="shared" ref="B60:G60" si="15">B38*0.64</f>
        <v>1.6000000000000229E-2</v>
      </c>
      <c r="C60" s="11">
        <f t="shared" si="15"/>
        <v>1.7542400000000005</v>
      </c>
      <c r="D60" s="11">
        <f t="shared" si="15"/>
        <v>6.6560000000000064E-2</v>
      </c>
      <c r="E60" s="11" t="s">
        <v>41</v>
      </c>
      <c r="F60" s="11" t="s">
        <v>41</v>
      </c>
      <c r="G60" s="11">
        <f t="shared" si="15"/>
        <v>1.8368000000000007</v>
      </c>
    </row>
    <row r="61" spans="1:7">
      <c r="A61" s="3" t="s">
        <v>30</v>
      </c>
      <c r="B61" s="11" t="s">
        <v>41</v>
      </c>
      <c r="C61" s="11">
        <f t="shared" ref="C61:G61" si="16">C39*0.64</f>
        <v>0.68351999999999991</v>
      </c>
      <c r="D61" s="11">
        <f t="shared" si="16"/>
        <v>1.5180799999999999</v>
      </c>
      <c r="E61" s="11" t="s">
        <v>41</v>
      </c>
      <c r="F61" s="11" t="s">
        <v>41</v>
      </c>
      <c r="G61" s="11">
        <f t="shared" si="16"/>
        <v>2.2015999999999996</v>
      </c>
    </row>
    <row r="62" spans="1:7">
      <c r="A62" s="3" t="s">
        <v>31</v>
      </c>
      <c r="B62" s="11">
        <f t="shared" ref="B62:G62" si="17">B40*0.64</f>
        <v>-0.24959999999999979</v>
      </c>
      <c r="C62" s="11">
        <f t="shared" si="17"/>
        <v>1.1424000000000001</v>
      </c>
      <c r="D62" s="11">
        <f t="shared" si="17"/>
        <v>3.3324799999999999</v>
      </c>
      <c r="E62" s="11">
        <f t="shared" si="17"/>
        <v>1.6505599999999998</v>
      </c>
      <c r="F62" s="11" t="s">
        <v>41</v>
      </c>
      <c r="G62" s="11">
        <f t="shared" si="17"/>
        <v>5.8758400000000011</v>
      </c>
    </row>
    <row r="63" spans="1:7">
      <c r="A63" s="15" t="s">
        <v>52</v>
      </c>
      <c r="B63" s="11">
        <f t="shared" ref="B63:F63" si="18">B41*0.64</f>
        <v>-1.6671999999999976</v>
      </c>
      <c r="C63" s="11">
        <f t="shared" si="18"/>
        <v>16.442879999999999</v>
      </c>
      <c r="D63" s="11">
        <f t="shared" si="18"/>
        <v>28.946176000000001</v>
      </c>
      <c r="E63" s="11">
        <f t="shared" si="18"/>
        <v>9.6015360000000012</v>
      </c>
      <c r="F63" s="11">
        <f t="shared" si="18"/>
        <v>-1.35808</v>
      </c>
      <c r="G63" s="11"/>
    </row>
    <row r="64" spans="1:7">
      <c r="B64" s="11"/>
      <c r="C64" s="11"/>
      <c r="D64" s="11"/>
      <c r="E64" s="11"/>
      <c r="F64" s="11"/>
      <c r="G64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Crop Days</vt:lpstr>
      <vt:lpstr>Stage CE</vt:lpstr>
      <vt:lpstr>Monthly Rainfall</vt:lpstr>
      <vt:lpstr>Calculations</vt:lpstr>
    </vt:vector>
  </TitlesOfParts>
  <Company>Bothell Campus Library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UWB/CCC Campus Library</dc:creator>
  <cp:lastModifiedBy>Brandon</cp:lastModifiedBy>
  <dcterms:created xsi:type="dcterms:W3CDTF">2010-03-08T23:51:58Z</dcterms:created>
  <dcterms:modified xsi:type="dcterms:W3CDTF">2010-03-14T21:29:41Z</dcterms:modified>
</cp:coreProperties>
</file>